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24615" windowHeight="11175"/>
  </bookViews>
  <sheets>
    <sheet name="103四技" sheetId="2" r:id="rId1"/>
  </sheets>
  <definedNames>
    <definedName name="_xlnm.Print_Area" localSheetId="0">'103四技'!$A$1:$AH$67</definedName>
  </definedNames>
  <calcPr calcId="145621"/>
</workbook>
</file>

<file path=xl/calcChain.xml><?xml version="1.0" encoding="utf-8"?>
<calcChain xmlns="http://schemas.openxmlformats.org/spreadsheetml/2006/main">
  <c r="AH65" i="2" l="1"/>
  <c r="AG38" i="2"/>
  <c r="AF38" i="2"/>
  <c r="AE38" i="2"/>
  <c r="AD38" i="2"/>
  <c r="Y38" i="2"/>
  <c r="X38" i="2"/>
  <c r="W38" i="2"/>
  <c r="V38" i="2"/>
  <c r="Q38" i="2"/>
  <c r="P38" i="2"/>
  <c r="O38" i="2"/>
  <c r="N38" i="2"/>
  <c r="I38" i="2"/>
  <c r="H38" i="2"/>
  <c r="G38" i="2"/>
  <c r="F38" i="2"/>
  <c r="AG31" i="2"/>
  <c r="AF31" i="2"/>
  <c r="AE31" i="2"/>
  <c r="AD31" i="2"/>
  <c r="Y31" i="2"/>
  <c r="X31" i="2"/>
  <c r="W31" i="2"/>
  <c r="V31" i="2"/>
  <c r="Q31" i="2"/>
  <c r="P31" i="2"/>
  <c r="O31" i="2"/>
  <c r="N31" i="2"/>
  <c r="I31" i="2"/>
  <c r="H31" i="2"/>
  <c r="G31" i="2"/>
  <c r="F31" i="2"/>
  <c r="AD23" i="2"/>
  <c r="Y23" i="2"/>
  <c r="X23" i="2"/>
  <c r="W23" i="2"/>
  <c r="V23" i="2"/>
  <c r="Q23" i="2"/>
  <c r="P23" i="2"/>
  <c r="O23" i="2"/>
  <c r="N23" i="2"/>
  <c r="I23" i="2"/>
  <c r="H23" i="2"/>
  <c r="G23" i="2"/>
  <c r="F23" i="2"/>
  <c r="AG19" i="2"/>
  <c r="AG23" i="2" s="1"/>
  <c r="AF19" i="2"/>
  <c r="AF23" i="2" s="1"/>
  <c r="AE19" i="2"/>
  <c r="AE23" i="2" s="1"/>
  <c r="AD19" i="2"/>
  <c r="Y19" i="2"/>
  <c r="X19" i="2"/>
  <c r="W19" i="2"/>
  <c r="V19" i="2"/>
  <c r="Q19" i="2"/>
  <c r="P19" i="2"/>
  <c r="O19" i="2"/>
  <c r="N19" i="2"/>
  <c r="I19" i="2"/>
  <c r="H19" i="2"/>
  <c r="G19" i="2"/>
  <c r="F19" i="2"/>
  <c r="P4" i="2"/>
  <c r="P3" i="2"/>
  <c r="A65" i="2" l="1"/>
  <c r="Y65" i="2"/>
  <c r="AG65" i="2"/>
  <c r="Q65" i="2"/>
  <c r="G65" i="2"/>
  <c r="F65" i="2"/>
  <c r="V65" i="2"/>
  <c r="N65" i="2"/>
  <c r="AD65" i="2"/>
  <c r="O65" i="2"/>
  <c r="W65" i="2"/>
  <c r="AE65" i="2"/>
  <c r="I65" i="2"/>
  <c r="X65" i="2"/>
  <c r="AF65" i="2"/>
  <c r="P65" i="2"/>
  <c r="S5" i="2"/>
  <c r="H65" i="2"/>
  <c r="M3" i="2"/>
  <c r="S4" i="2"/>
  <c r="S3" i="2"/>
  <c r="M4" i="2"/>
  <c r="M5" i="2" l="1"/>
  <c r="S6" i="2" s="1"/>
</calcChain>
</file>

<file path=xl/sharedStrings.xml><?xml version="1.0" encoding="utf-8"?>
<sst xmlns="http://schemas.openxmlformats.org/spreadsheetml/2006/main" count="188" uniqueCount="139">
  <si>
    <r>
      <rPr>
        <b/>
        <sz val="14"/>
        <rFont val="標楷體"/>
        <family val="4"/>
        <charset val="136"/>
      </rPr>
      <t>學分</t>
    </r>
    <phoneticPr fontId="3" type="noConversion"/>
  </si>
  <si>
    <r>
      <rPr>
        <b/>
        <sz val="16"/>
        <rFont val="標楷體"/>
        <family val="4"/>
        <charset val="136"/>
      </rPr>
      <t>專業基礎
必修課程</t>
    </r>
    <phoneticPr fontId="3" type="noConversion"/>
  </si>
  <si>
    <r>
      <rPr>
        <b/>
        <sz val="16"/>
        <rFont val="標楷體"/>
        <family val="4"/>
        <charset val="136"/>
      </rPr>
      <t>專業核心
必修課程</t>
    </r>
    <phoneticPr fontId="3" type="noConversion"/>
  </si>
  <si>
    <r>
      <rPr>
        <b/>
        <sz val="14"/>
        <rFont val="標楷體"/>
        <family val="4"/>
        <charset val="136"/>
      </rPr>
      <t>時數</t>
    </r>
    <phoneticPr fontId="3" type="noConversion"/>
  </si>
  <si>
    <r>
      <rPr>
        <sz val="14"/>
        <rFont val="標楷體"/>
        <family val="4"/>
        <charset val="136"/>
      </rPr>
      <t>基礎課程比率</t>
    </r>
  </si>
  <si>
    <t>中文鑑賞與應用</t>
    <phoneticPr fontId="3" type="noConversion"/>
  </si>
  <si>
    <t>英文一</t>
    <phoneticPr fontId="3" type="noConversion"/>
  </si>
  <si>
    <t>英文二</t>
    <phoneticPr fontId="3" type="noConversion"/>
  </si>
  <si>
    <t>體育</t>
    <phoneticPr fontId="3" type="noConversion"/>
  </si>
  <si>
    <t>服務學習</t>
    <phoneticPr fontId="3" type="noConversion"/>
  </si>
  <si>
    <t>英文三</t>
    <phoneticPr fontId="3" type="noConversion"/>
  </si>
  <si>
    <t>英文四</t>
    <phoneticPr fontId="3" type="noConversion"/>
  </si>
  <si>
    <t xml:space="preserve">憲法與法治生活 </t>
    <phoneticPr fontId="3" type="noConversion"/>
  </si>
  <si>
    <t xml:space="preserve">當代台灣與現代世界 </t>
    <phoneticPr fontId="3" type="noConversion"/>
  </si>
  <si>
    <t>英文五</t>
    <phoneticPr fontId="3" type="noConversion"/>
  </si>
  <si>
    <t>英文六</t>
    <phoneticPr fontId="3" type="noConversion"/>
  </si>
  <si>
    <t>知性通識課程</t>
    <phoneticPr fontId="3" type="noConversion"/>
  </si>
  <si>
    <t>管理學</t>
    <phoneticPr fontId="3" type="noConversion"/>
  </si>
  <si>
    <t>航空公司經營概論</t>
    <phoneticPr fontId="3" type="noConversion"/>
  </si>
  <si>
    <t>航空暨運輸訂位實務</t>
    <phoneticPr fontId="3" type="noConversion"/>
  </si>
  <si>
    <t>專題製作</t>
    <phoneticPr fontId="3" type="noConversion"/>
  </si>
  <si>
    <t>航空暨運輸運務實務</t>
    <phoneticPr fontId="3" type="noConversion"/>
  </si>
  <si>
    <t>航空暨運輸票務實務</t>
    <phoneticPr fontId="3" type="noConversion"/>
  </si>
  <si>
    <t>航空暨運輸安全概論</t>
    <phoneticPr fontId="3" type="noConversion"/>
  </si>
  <si>
    <t>運輸場站服務概論</t>
    <phoneticPr fontId="3" type="noConversion"/>
  </si>
  <si>
    <t>軌道運輸概論</t>
    <phoneticPr fontId="3" type="noConversion"/>
  </si>
  <si>
    <t>形象塑造實務</t>
    <phoneticPr fontId="3" type="noConversion"/>
  </si>
  <si>
    <t>顧客抱怨處理實務</t>
    <phoneticPr fontId="3" type="noConversion"/>
  </si>
  <si>
    <t>電腦軟體應用</t>
    <phoneticPr fontId="3" type="noConversion"/>
  </si>
  <si>
    <t>飛行原理概論</t>
    <phoneticPr fontId="3" type="noConversion"/>
  </si>
  <si>
    <t>鐵道與觀光</t>
    <phoneticPr fontId="3" type="noConversion"/>
  </si>
  <si>
    <t>註一：通識課程與各系專業課程學分不得互抵。</t>
    <phoneticPr fontId="3" type="noConversion"/>
  </si>
  <si>
    <t>知性通識課程</t>
    <phoneticPr fontId="3" type="noConversion"/>
  </si>
  <si>
    <t>職場倫理與就業力</t>
    <phoneticPr fontId="3" type="noConversion"/>
  </si>
  <si>
    <t>小計</t>
    <phoneticPr fontId="3" type="noConversion"/>
  </si>
  <si>
    <t>民用航空法</t>
    <phoneticPr fontId="3" type="noConversion"/>
  </si>
  <si>
    <t>航空暨運輸口說英語</t>
    <phoneticPr fontId="3" type="noConversion"/>
  </si>
  <si>
    <t>航空暨運輸應用英語</t>
    <phoneticPr fontId="3" type="noConversion"/>
  </si>
  <si>
    <t>航空暨運輸英語</t>
    <phoneticPr fontId="3" type="noConversion"/>
  </si>
  <si>
    <t>大眾運輸概論</t>
    <phoneticPr fontId="3" type="noConversion"/>
  </si>
  <si>
    <t>高速鐵路經營概論</t>
    <phoneticPr fontId="3" type="noConversion"/>
  </si>
  <si>
    <t>電子商務</t>
    <phoneticPr fontId="3" type="noConversion"/>
  </si>
  <si>
    <t>航空暨運輸餐飲實務</t>
    <phoneticPr fontId="3" type="noConversion"/>
  </si>
  <si>
    <t>國際禮儀</t>
    <phoneticPr fontId="3" type="noConversion"/>
  </si>
  <si>
    <t>觀光餐旅概論</t>
    <phoneticPr fontId="3" type="noConversion"/>
  </si>
  <si>
    <t>觀光餐旅服務業管理</t>
    <phoneticPr fontId="3" type="noConversion"/>
  </si>
  <si>
    <t>觀光餐旅英文</t>
    <phoneticPr fontId="3" type="noConversion"/>
  </si>
  <si>
    <t>法學緒論</t>
    <phoneticPr fontId="3" type="noConversion"/>
  </si>
  <si>
    <t>最低可選修學分</t>
    <phoneticPr fontId="3" type="noConversion"/>
  </si>
  <si>
    <t>總計</t>
    <phoneticPr fontId="3" type="noConversion"/>
  </si>
  <si>
    <t>最低可選修學分</t>
  </si>
  <si>
    <t>總計</t>
  </si>
  <si>
    <r>
      <rPr>
        <b/>
        <sz val="28"/>
        <rFont val="標楷體"/>
        <family val="4"/>
        <charset val="136"/>
      </rPr>
      <t>萬能科技大學</t>
    </r>
    <r>
      <rPr>
        <b/>
        <sz val="28"/>
        <rFont val="Times New Roman"/>
        <family val="1"/>
      </rPr>
      <t xml:space="preserve">  103</t>
    </r>
    <r>
      <rPr>
        <b/>
        <sz val="28"/>
        <rFont val="標楷體"/>
        <family val="4"/>
        <charset val="136"/>
      </rPr>
      <t>學年度</t>
    </r>
    <r>
      <rPr>
        <b/>
        <sz val="28"/>
        <rFont val="Times New Roman"/>
        <family val="1"/>
      </rPr>
      <t xml:space="preserve">  </t>
    </r>
    <r>
      <rPr>
        <b/>
        <sz val="28"/>
        <rFont val="標楷體"/>
        <family val="4"/>
        <charset val="136"/>
      </rPr>
      <t>四技　航空暨運輸服務管理系</t>
    </r>
    <r>
      <rPr>
        <b/>
        <sz val="28"/>
        <rFont val="Times New Roman"/>
        <family val="1"/>
      </rPr>
      <t xml:space="preserve">  </t>
    </r>
    <r>
      <rPr>
        <b/>
        <sz val="28"/>
        <rFont val="標楷體"/>
        <family val="4"/>
        <charset val="136"/>
      </rPr>
      <t>課程規劃表</t>
    </r>
    <r>
      <rPr>
        <sz val="24"/>
        <rFont val="Times New Roman"/>
        <family val="1"/>
      </rPr>
      <t/>
    </r>
    <phoneticPr fontId="3" type="noConversion"/>
  </si>
  <si>
    <r>
      <rPr>
        <sz val="14"/>
        <rFont val="標楷體"/>
        <family val="4"/>
        <charset val="136"/>
      </rPr>
      <t>年級</t>
    </r>
    <phoneticPr fontId="3" type="noConversion"/>
  </si>
  <si>
    <r>
      <rPr>
        <sz val="14"/>
        <rFont val="標楷體"/>
        <family val="4"/>
        <charset val="136"/>
      </rPr>
      <t>一</t>
    </r>
    <phoneticPr fontId="3" type="noConversion"/>
  </si>
  <si>
    <r>
      <rPr>
        <sz val="14"/>
        <rFont val="標楷體"/>
        <family val="4"/>
        <charset val="136"/>
      </rPr>
      <t>二</t>
    </r>
    <phoneticPr fontId="3" type="noConversion"/>
  </si>
  <si>
    <r>
      <rPr>
        <sz val="14"/>
        <rFont val="標楷體"/>
        <family val="4"/>
        <charset val="136"/>
      </rPr>
      <t>三</t>
    </r>
    <phoneticPr fontId="3" type="noConversion"/>
  </si>
  <si>
    <r>
      <rPr>
        <sz val="14"/>
        <rFont val="標楷體"/>
        <family val="4"/>
        <charset val="136"/>
      </rPr>
      <t>四</t>
    </r>
    <phoneticPr fontId="3" type="noConversion"/>
  </si>
  <si>
    <r>
      <rPr>
        <sz val="14"/>
        <rFont val="標楷體"/>
        <family val="4"/>
        <charset val="136"/>
      </rPr>
      <t>通識課程學分</t>
    </r>
    <phoneticPr fontId="3" type="noConversion"/>
  </si>
  <si>
    <r>
      <rPr>
        <sz val="14"/>
        <rFont val="標楷體"/>
        <family val="4"/>
        <charset val="136"/>
      </rPr>
      <t>通識必修比率</t>
    </r>
    <phoneticPr fontId="3" type="noConversion"/>
  </si>
  <si>
    <r>
      <rPr>
        <sz val="14"/>
        <rFont val="標楷體"/>
        <family val="4"/>
        <charset val="136"/>
      </rPr>
      <t>院共同必修比率</t>
    </r>
    <phoneticPr fontId="3" type="noConversion"/>
  </si>
  <si>
    <r>
      <rPr>
        <sz val="14"/>
        <rFont val="標楷體"/>
        <family val="4"/>
        <charset val="136"/>
      </rPr>
      <t>學期</t>
    </r>
    <phoneticPr fontId="3" type="noConversion"/>
  </si>
  <si>
    <r>
      <rPr>
        <sz val="14"/>
        <rFont val="標楷體"/>
        <family val="4"/>
        <charset val="136"/>
      </rPr>
      <t>上</t>
    </r>
    <phoneticPr fontId="3" type="noConversion"/>
  </si>
  <si>
    <r>
      <rPr>
        <sz val="14"/>
        <rFont val="標楷體"/>
        <family val="4"/>
        <charset val="136"/>
      </rPr>
      <t>下</t>
    </r>
    <phoneticPr fontId="3" type="noConversion"/>
  </si>
  <si>
    <r>
      <rPr>
        <sz val="14"/>
        <rFont val="標楷體"/>
        <family val="4"/>
        <charset val="136"/>
      </rPr>
      <t>專業必修學分</t>
    </r>
    <phoneticPr fontId="3" type="noConversion"/>
  </si>
  <si>
    <r>
      <rPr>
        <sz val="14"/>
        <rFont val="標楷體"/>
        <family val="4"/>
        <charset val="136"/>
      </rPr>
      <t>知性通識比率</t>
    </r>
    <phoneticPr fontId="3" type="noConversion"/>
  </si>
  <si>
    <r>
      <rPr>
        <sz val="14"/>
        <rFont val="標楷體"/>
        <family val="4"/>
        <charset val="136"/>
      </rPr>
      <t>專業基礎必修比率</t>
    </r>
    <phoneticPr fontId="3" type="noConversion"/>
  </si>
  <si>
    <r>
      <rPr>
        <sz val="14"/>
        <rFont val="標楷體"/>
        <family val="4"/>
        <charset val="136"/>
      </rPr>
      <t>每學期最高學分限制</t>
    </r>
    <phoneticPr fontId="3" type="noConversion"/>
  </si>
  <si>
    <r>
      <rPr>
        <sz val="14"/>
        <rFont val="標楷體"/>
        <family val="4"/>
        <charset val="136"/>
      </rPr>
      <t>最低選修學分</t>
    </r>
    <phoneticPr fontId="3" type="noConversion"/>
  </si>
  <si>
    <r>
      <rPr>
        <sz val="14"/>
        <rFont val="標楷體"/>
        <family val="4"/>
        <charset val="136"/>
      </rPr>
      <t xml:space="preserve">國際認證
</t>
    </r>
    <phoneticPr fontId="3" type="noConversion"/>
  </si>
  <si>
    <r>
      <rPr>
        <sz val="14"/>
        <rFont val="標楷體"/>
        <family val="4"/>
        <charset val="136"/>
      </rPr>
      <t>專業核心必修比率</t>
    </r>
    <phoneticPr fontId="3" type="noConversion"/>
  </si>
  <si>
    <r>
      <rPr>
        <sz val="14"/>
        <rFont val="標楷體"/>
        <family val="4"/>
        <charset val="136"/>
      </rPr>
      <t>每學期最低學分限制</t>
    </r>
    <phoneticPr fontId="3" type="noConversion"/>
  </si>
  <si>
    <r>
      <rPr>
        <sz val="14"/>
        <rFont val="標楷體"/>
        <family val="4"/>
        <charset val="136"/>
      </rPr>
      <t>畢業應修最低學分</t>
    </r>
    <phoneticPr fontId="3" type="noConversion"/>
  </si>
  <si>
    <r>
      <rPr>
        <sz val="14"/>
        <rFont val="標楷體"/>
        <family val="4"/>
        <charset val="136"/>
      </rPr>
      <t>專業選修比率</t>
    </r>
    <phoneticPr fontId="3" type="noConversion"/>
  </si>
  <si>
    <r>
      <rPr>
        <b/>
        <sz val="14"/>
        <rFont val="標楷體"/>
        <family val="4"/>
        <charset val="136"/>
      </rPr>
      <t>　</t>
    </r>
    <r>
      <rPr>
        <b/>
        <sz val="14"/>
        <rFont val="Times New Roman"/>
        <family val="1"/>
      </rPr>
      <t xml:space="preserve">  </t>
    </r>
    <r>
      <rPr>
        <b/>
        <sz val="14"/>
        <rFont val="標楷體"/>
        <family val="4"/>
        <charset val="136"/>
      </rPr>
      <t>　學年
課程
架構</t>
    </r>
    <phoneticPr fontId="3" type="noConversion"/>
  </si>
  <si>
    <r>
      <rPr>
        <b/>
        <sz val="14"/>
        <rFont val="標楷體"/>
        <family val="4"/>
        <charset val="136"/>
      </rPr>
      <t>第一學年</t>
    </r>
    <phoneticPr fontId="3" type="noConversion"/>
  </si>
  <si>
    <r>
      <rPr>
        <b/>
        <sz val="14"/>
        <rFont val="標楷體"/>
        <family val="4"/>
        <charset val="136"/>
      </rPr>
      <t>第二學年</t>
    </r>
    <phoneticPr fontId="3" type="noConversion"/>
  </si>
  <si>
    <r>
      <rPr>
        <b/>
        <sz val="14"/>
        <rFont val="標楷體"/>
        <family val="4"/>
        <charset val="136"/>
      </rPr>
      <t>第三學年</t>
    </r>
    <phoneticPr fontId="3" type="noConversion"/>
  </si>
  <si>
    <r>
      <rPr>
        <b/>
        <sz val="14"/>
        <rFont val="標楷體"/>
        <family val="4"/>
        <charset val="136"/>
      </rPr>
      <t>第四學年</t>
    </r>
    <phoneticPr fontId="3" type="noConversion"/>
  </si>
  <si>
    <r>
      <rPr>
        <b/>
        <sz val="14"/>
        <rFont val="標楷體"/>
        <family val="4"/>
        <charset val="136"/>
      </rPr>
      <t>科　　目</t>
    </r>
    <phoneticPr fontId="3" type="noConversion"/>
  </si>
  <si>
    <r>
      <rPr>
        <b/>
        <sz val="14"/>
        <rFont val="標楷體"/>
        <family val="4"/>
        <charset val="136"/>
      </rPr>
      <t>第一學期</t>
    </r>
    <phoneticPr fontId="3" type="noConversion"/>
  </si>
  <si>
    <r>
      <rPr>
        <b/>
        <sz val="14"/>
        <rFont val="標楷體"/>
        <family val="4"/>
        <charset val="136"/>
      </rPr>
      <t>第二學期</t>
    </r>
    <phoneticPr fontId="3" type="noConversion"/>
  </si>
  <si>
    <r>
      <rPr>
        <b/>
        <sz val="16"/>
        <rFont val="標楷體"/>
        <family val="4"/>
        <charset val="136"/>
      </rPr>
      <t>通</t>
    </r>
    <r>
      <rPr>
        <b/>
        <sz val="16"/>
        <rFont val="Times New Roman"/>
        <family val="1"/>
      </rPr>
      <t xml:space="preserve">        </t>
    </r>
    <r>
      <rPr>
        <b/>
        <sz val="16"/>
        <rFont val="標楷體"/>
        <family val="4"/>
        <charset val="136"/>
      </rPr>
      <t>識
必修課程</t>
    </r>
    <phoneticPr fontId="3" type="noConversion"/>
  </si>
  <si>
    <r>
      <t>全民國防教育軍事訓練(男)</t>
    </r>
    <r>
      <rPr>
        <b/>
        <sz val="14"/>
        <rFont val="標楷體"/>
        <family val="4"/>
        <charset val="136"/>
      </rPr>
      <t>/</t>
    </r>
    <r>
      <rPr>
        <sz val="14"/>
        <rFont val="標楷體"/>
        <family val="4"/>
        <charset val="136"/>
      </rPr>
      <t>軍護(女)</t>
    </r>
    <phoneticPr fontId="3" type="noConversion"/>
  </si>
  <si>
    <r>
      <rPr>
        <b/>
        <sz val="16"/>
        <rFont val="標楷體"/>
        <family val="4"/>
        <charset val="136"/>
      </rPr>
      <t>院</t>
    </r>
    <r>
      <rPr>
        <b/>
        <sz val="16"/>
        <rFont val="Times New Roman"/>
        <family val="1"/>
      </rPr>
      <t xml:space="preserve">  </t>
    </r>
    <r>
      <rPr>
        <b/>
        <sz val="16"/>
        <rFont val="標楷體"/>
        <family val="4"/>
        <charset val="136"/>
      </rPr>
      <t>共</t>
    </r>
    <r>
      <rPr>
        <b/>
        <sz val="16"/>
        <rFont val="Times New Roman"/>
        <family val="1"/>
      </rPr>
      <t xml:space="preserve">  </t>
    </r>
    <r>
      <rPr>
        <b/>
        <sz val="16"/>
        <rFont val="標楷體"/>
        <family val="4"/>
        <charset val="136"/>
      </rPr>
      <t>同
必修課程</t>
    </r>
    <phoneticPr fontId="3" type="noConversion"/>
  </si>
  <si>
    <r>
      <rPr>
        <b/>
        <sz val="16"/>
        <rFont val="標楷體"/>
        <family val="4"/>
        <charset val="136"/>
      </rPr>
      <t>專業選修課程</t>
    </r>
    <phoneticPr fontId="3" type="noConversion"/>
  </si>
  <si>
    <r>
      <rPr>
        <b/>
        <sz val="14"/>
        <rFont val="標楷體"/>
        <family val="4"/>
        <charset val="136"/>
      </rPr>
      <t>總開課時數</t>
    </r>
    <phoneticPr fontId="3" type="noConversion"/>
  </si>
  <si>
    <t>運輸服務科技概論</t>
    <phoneticPr fontId="3" type="noConversion"/>
  </si>
  <si>
    <t>飛航管制概論</t>
    <phoneticPr fontId="3" type="noConversion"/>
  </si>
  <si>
    <t>客貨損害處理實務</t>
    <phoneticPr fontId="3" type="noConversion"/>
  </si>
  <si>
    <t>航空企劃實務</t>
    <phoneticPr fontId="3" type="noConversion"/>
  </si>
  <si>
    <t>航空貨運導論</t>
    <phoneticPr fontId="3" type="noConversion"/>
  </si>
  <si>
    <t>航空機務概論</t>
    <phoneticPr fontId="3" type="noConversion"/>
  </si>
  <si>
    <t>航空機務導論</t>
    <phoneticPr fontId="3" type="noConversion"/>
  </si>
  <si>
    <t>航務管理</t>
    <phoneticPr fontId="3" type="noConversion"/>
  </si>
  <si>
    <t>空勤服務及人員管理</t>
    <phoneticPr fontId="3" type="noConversion"/>
  </si>
  <si>
    <t>航空暨運輸企業經營實務</t>
    <phoneticPr fontId="3" type="noConversion"/>
  </si>
  <si>
    <t>客艙服務實務</t>
    <phoneticPr fontId="3" type="noConversion"/>
  </si>
  <si>
    <t>航空暨運輸進階英語</t>
    <phoneticPr fontId="3" type="noConversion"/>
  </si>
  <si>
    <t>觀光學</t>
    <phoneticPr fontId="3" type="noConversion"/>
  </si>
  <si>
    <t>基礎日文(一)</t>
    <phoneticPr fontId="3" type="noConversion"/>
  </si>
  <si>
    <t>基礎日文(二)</t>
    <phoneticPr fontId="3" type="noConversion"/>
  </si>
  <si>
    <t>經濟學(一)</t>
    <phoneticPr fontId="3" type="noConversion"/>
  </si>
  <si>
    <t>經濟學(二)</t>
    <phoneticPr fontId="3" type="noConversion"/>
  </si>
  <si>
    <t>統計學(一)</t>
    <phoneticPr fontId="3" type="noConversion"/>
  </si>
  <si>
    <t>統計學(二)</t>
    <phoneticPr fontId="3" type="noConversion"/>
  </si>
  <si>
    <t>運輸學</t>
    <phoneticPr fontId="3" type="noConversion"/>
  </si>
  <si>
    <t>航空暨運輸日語</t>
    <phoneticPr fontId="3" type="noConversion"/>
  </si>
  <si>
    <t>飲料知識與品評</t>
    <phoneticPr fontId="3" type="noConversion"/>
  </si>
  <si>
    <t>觀光餐旅日文(一)</t>
    <phoneticPr fontId="3" type="noConversion"/>
  </si>
  <si>
    <t>觀光餐旅日文(二)</t>
    <phoneticPr fontId="3" type="noConversion"/>
  </si>
  <si>
    <t>航空氣象學</t>
    <phoneticPr fontId="3" type="noConversion"/>
  </si>
  <si>
    <t>航空貨運實務</t>
    <phoneticPr fontId="3" type="noConversion"/>
  </si>
  <si>
    <t>航空暨運輸應用日語</t>
    <phoneticPr fontId="3" type="noConversion"/>
  </si>
  <si>
    <t>觀光餐旅實務英文(一)</t>
    <phoneticPr fontId="3" type="noConversion"/>
  </si>
  <si>
    <t>航空簽派實務</t>
    <phoneticPr fontId="3" type="noConversion"/>
  </si>
  <si>
    <t>航空暨運輸保安與危險品管理</t>
    <phoneticPr fontId="3" type="noConversion"/>
  </si>
  <si>
    <t>觀光旅遊韓文(二)</t>
    <phoneticPr fontId="3" type="noConversion"/>
  </si>
  <si>
    <t>觀光餐旅實務英文(二)</t>
    <phoneticPr fontId="3" type="noConversion"/>
  </si>
  <si>
    <t>觀光餐旅實務英文(三)</t>
    <phoneticPr fontId="3" type="noConversion"/>
  </si>
  <si>
    <t>觀光餐旅日文(三)</t>
    <phoneticPr fontId="3" type="noConversion"/>
  </si>
  <si>
    <t>觀光旅遊德文(一)</t>
    <phoneticPr fontId="3" type="noConversion"/>
  </si>
  <si>
    <t>觀光餐旅日文(四)</t>
    <phoneticPr fontId="3" type="noConversion"/>
  </si>
  <si>
    <t>客艙服務進階實務</t>
    <phoneticPr fontId="3" type="noConversion"/>
  </si>
  <si>
    <t>班表設計與規劃</t>
    <phoneticPr fontId="3" type="noConversion"/>
  </si>
  <si>
    <t>航空暨運輸高階英語</t>
    <phoneticPr fontId="3" type="noConversion"/>
  </si>
  <si>
    <t>旅遊業溝通與領導</t>
    <phoneticPr fontId="3" type="noConversion"/>
  </si>
  <si>
    <t>觀光旅遊德文(二)</t>
    <phoneticPr fontId="3" type="noConversion"/>
  </si>
  <si>
    <t>捷運實務</t>
    <phoneticPr fontId="3" type="noConversion"/>
  </si>
  <si>
    <t>觀光旅遊韓文(一)</t>
    <phoneticPr fontId="3" type="noConversion"/>
  </si>
  <si>
    <t>入出國法規與通關實務</t>
    <phoneticPr fontId="3" type="noConversion"/>
  </si>
  <si>
    <t>校外參訪(暑期)</t>
    <phoneticPr fontId="3" type="noConversion"/>
  </si>
  <si>
    <t>校外實習_學年</t>
    <phoneticPr fontId="3" type="noConversion"/>
  </si>
  <si>
    <t>水域活動實務</t>
    <phoneticPr fontId="3" type="noConversion"/>
  </si>
  <si>
    <t>服務中心作業實務</t>
    <phoneticPr fontId="3" type="noConversion"/>
  </si>
  <si>
    <t>餐飲展場管理</t>
    <phoneticPr fontId="3" type="noConversion"/>
  </si>
  <si>
    <t>航空暨運輸專題研討</t>
    <phoneticPr fontId="3" type="noConversion"/>
  </si>
  <si>
    <t>門市服務與顧客關係管理</t>
    <phoneticPr fontId="3" type="noConversion"/>
  </si>
  <si>
    <t>物流與供應鏈管理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</si>
</sst>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%"/>
    <numFmt numFmtId="177" formatCode="0;[Red]0"/>
  </numFmts>
  <fonts count="18" x14ac:knownFonts="1">
    <font>
      <sz val="12"/>
      <name val="新細明體"/>
      <family val="1"/>
      <charset val="136"/>
    </font>
    <font>
      <sz val="12"/>
      <name val="標楷體"/>
      <family val="4"/>
      <charset val="136"/>
    </font>
    <font>
      <b/>
      <sz val="14"/>
      <name val="標楷體"/>
      <family val="4"/>
      <charset val="136"/>
    </font>
    <font>
      <sz val="9"/>
      <name val="新細明體"/>
      <family val="1"/>
      <charset val="136"/>
    </font>
    <font>
      <b/>
      <sz val="16"/>
      <name val="標楷體"/>
      <family val="4"/>
      <charset val="136"/>
    </font>
    <font>
      <sz val="14"/>
      <name val="標楷體"/>
      <family val="4"/>
      <charset val="136"/>
    </font>
    <font>
      <sz val="24"/>
      <name val="Times New Roman"/>
      <family val="1"/>
    </font>
    <font>
      <b/>
      <sz val="16"/>
      <name val="Times New Roman"/>
      <family val="1"/>
    </font>
    <font>
      <sz val="14"/>
      <name val="Times New Roman"/>
      <family val="1"/>
    </font>
    <font>
      <b/>
      <sz val="14"/>
      <name val="Times New Roman"/>
      <family val="1"/>
    </font>
    <font>
      <b/>
      <sz val="12"/>
      <name val="Times New Roman"/>
      <family val="1"/>
    </font>
    <font>
      <b/>
      <sz val="28"/>
      <name val="Times New Roman"/>
      <family val="1"/>
    </font>
    <font>
      <b/>
      <sz val="28"/>
      <name val="標楷體"/>
      <family val="4"/>
      <charset val="136"/>
    </font>
    <font>
      <sz val="14"/>
      <name val="細明體"/>
      <family val="3"/>
      <charset val="136"/>
    </font>
    <font>
      <b/>
      <sz val="14"/>
      <name val="Arial"/>
      <family val="2"/>
    </font>
    <font>
      <sz val="12"/>
      <color rgb="FFFF0000"/>
      <name val="標楷體"/>
      <family val="4"/>
      <charset val="136"/>
    </font>
    <font>
      <sz val="14"/>
      <color rgb="FFFF0000"/>
      <name val="標楷體"/>
      <family val="4"/>
      <charset val="136"/>
    </font>
    <font>
      <b/>
      <sz val="14"/>
      <color rgb="FFFF0000"/>
      <name val="標楷體"/>
      <family val="4"/>
      <charset val="136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 diagonalDown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71">
    <xf numFmtId="0" fontId="0" fillId="0" borderId="0" xfId="0">
      <alignment vertical="center"/>
    </xf>
    <xf numFmtId="0" fontId="8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8" fillId="0" borderId="28" xfId="0" applyFont="1" applyBorder="1" applyAlignment="1">
      <alignment horizontal="center" vertical="center"/>
    </xf>
    <xf numFmtId="9" fontId="8" fillId="0" borderId="28" xfId="0" applyNumberFormat="1" applyFont="1" applyBorder="1" applyAlignment="1">
      <alignment horizontal="center" vertical="center"/>
    </xf>
    <xf numFmtId="9" fontId="8" fillId="2" borderId="28" xfId="0" applyNumberFormat="1" applyFont="1" applyFill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9" fontId="8" fillId="0" borderId="30" xfId="0" applyNumberFormat="1" applyFont="1" applyBorder="1" applyAlignment="1">
      <alignment horizontal="center" vertical="center"/>
    </xf>
    <xf numFmtId="9" fontId="8" fillId="2" borderId="29" xfId="0" applyNumberFormat="1" applyFont="1" applyFill="1" applyBorder="1" applyAlignment="1">
      <alignment horizontal="center" vertical="top"/>
    </xf>
    <xf numFmtId="0" fontId="9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shrinkToFit="1" readingOrder="1"/>
    </xf>
    <xf numFmtId="0" fontId="5" fillId="0" borderId="2" xfId="0" applyFont="1" applyBorder="1" applyAlignment="1">
      <alignment horizontal="center" vertical="center" shrinkToFit="1" readingOrder="1"/>
    </xf>
    <xf numFmtId="0" fontId="9" fillId="0" borderId="4" xfId="0" applyFont="1" applyBorder="1" applyAlignment="1">
      <alignment horizontal="center" vertical="center" wrapText="1" readingOrder="1"/>
    </xf>
    <xf numFmtId="0" fontId="2" fillId="2" borderId="1" xfId="0" applyFont="1" applyFill="1" applyBorder="1" applyAlignment="1">
      <alignment horizontal="center" vertical="center" shrinkToFit="1" readingOrder="1"/>
    </xf>
    <xf numFmtId="0" fontId="5" fillId="0" borderId="4" xfId="0" applyFont="1" applyBorder="1" applyAlignment="1">
      <alignment horizontal="center" vertical="center" shrinkToFit="1" readingOrder="1"/>
    </xf>
    <xf numFmtId="0" fontId="5" fillId="0" borderId="5" xfId="0" applyFont="1" applyBorder="1" applyAlignment="1">
      <alignment horizontal="center" vertical="center" shrinkToFit="1" readingOrder="1"/>
    </xf>
    <xf numFmtId="0" fontId="2" fillId="0" borderId="4" xfId="0" applyFont="1" applyBorder="1" applyAlignment="1">
      <alignment horizontal="center" vertical="center" shrinkToFit="1" readingOrder="1"/>
    </xf>
    <xf numFmtId="0" fontId="2" fillId="0" borderId="5" xfId="0" applyFont="1" applyBorder="1" applyAlignment="1">
      <alignment horizontal="center" vertical="center" shrinkToFit="1" readingOrder="1"/>
    </xf>
    <xf numFmtId="0" fontId="2" fillId="2" borderId="45" xfId="0" applyFont="1" applyFill="1" applyBorder="1" applyAlignment="1">
      <alignment horizontal="center" vertical="center" shrinkToFit="1" readingOrder="1"/>
    </xf>
    <xf numFmtId="0" fontId="2" fillId="5" borderId="41" xfId="0" applyFont="1" applyFill="1" applyBorder="1" applyAlignment="1">
      <alignment horizontal="center" vertical="center" shrinkToFit="1" readingOrder="1"/>
    </xf>
    <xf numFmtId="0" fontId="2" fillId="5" borderId="42" xfId="0" applyFont="1" applyFill="1" applyBorder="1" applyAlignment="1">
      <alignment horizontal="center" vertical="center" shrinkToFit="1" readingOrder="1"/>
    </xf>
    <xf numFmtId="177" fontId="5" fillId="0" borderId="1" xfId="0" applyNumberFormat="1" applyFont="1" applyFill="1" applyBorder="1" applyAlignment="1">
      <alignment horizontal="center" vertical="center" shrinkToFit="1" readingOrder="1"/>
    </xf>
    <xf numFmtId="0" fontId="2" fillId="2" borderId="36" xfId="0" applyFont="1" applyFill="1" applyBorder="1" applyAlignment="1">
      <alignment horizontal="center" vertical="center" shrinkToFit="1" readingOrder="1"/>
    </xf>
    <xf numFmtId="0" fontId="2" fillId="2" borderId="37" xfId="0" applyFont="1" applyFill="1" applyBorder="1" applyAlignment="1">
      <alignment horizontal="center" vertical="center" shrinkToFit="1" readingOrder="1"/>
    </xf>
    <xf numFmtId="0" fontId="5" fillId="0" borderId="7" xfId="0" applyFont="1" applyBorder="1" applyAlignment="1">
      <alignment horizontal="center" vertical="center" shrinkToFit="1" readingOrder="1"/>
    </xf>
    <xf numFmtId="0" fontId="2" fillId="2" borderId="46" xfId="0" applyFont="1" applyFill="1" applyBorder="1" applyAlignment="1">
      <alignment horizontal="center" vertical="center" shrinkToFit="1" readingOrder="1"/>
    </xf>
    <xf numFmtId="0" fontId="2" fillId="2" borderId="2" xfId="0" applyFont="1" applyFill="1" applyBorder="1" applyAlignment="1">
      <alignment horizontal="center" vertical="center" shrinkToFit="1" readingOrder="1"/>
    </xf>
    <xf numFmtId="0" fontId="2" fillId="2" borderId="4" xfId="0" applyFont="1" applyFill="1" applyBorder="1" applyAlignment="1">
      <alignment horizontal="center" vertical="center" shrinkToFit="1" readingOrder="1"/>
    </xf>
    <xf numFmtId="0" fontId="2" fillId="2" borderId="5" xfId="0" applyFont="1" applyFill="1" applyBorder="1" applyAlignment="1">
      <alignment horizontal="center" vertical="center" shrinkToFit="1" readingOrder="1"/>
    </xf>
    <xf numFmtId="0" fontId="2" fillId="9" borderId="41" xfId="0" applyFont="1" applyFill="1" applyBorder="1" applyAlignment="1">
      <alignment horizontal="center" vertical="center" shrinkToFit="1" readingOrder="1"/>
    </xf>
    <xf numFmtId="0" fontId="2" fillId="9" borderId="38" xfId="0" applyFont="1" applyFill="1" applyBorder="1" applyAlignment="1">
      <alignment horizontal="center" vertical="center" shrinkToFit="1" readingOrder="1"/>
    </xf>
    <xf numFmtId="0" fontId="5" fillId="2" borderId="36" xfId="0" applyFont="1" applyFill="1" applyBorder="1" applyAlignment="1">
      <alignment horizontal="center" vertical="center" shrinkToFit="1" readingOrder="1"/>
    </xf>
    <xf numFmtId="0" fontId="5" fillId="2" borderId="37" xfId="0" applyFont="1" applyFill="1" applyBorder="1" applyAlignment="1">
      <alignment horizontal="center" vertical="center" shrinkToFit="1" readingOrder="1"/>
    </xf>
    <xf numFmtId="0" fontId="5" fillId="8" borderId="1" xfId="0" applyFont="1" applyFill="1" applyBorder="1" applyAlignment="1">
      <alignment horizontal="center" vertical="center" shrinkToFit="1" readingOrder="1"/>
    </xf>
    <xf numFmtId="0" fontId="5" fillId="8" borderId="2" xfId="0" applyFont="1" applyFill="1" applyBorder="1" applyAlignment="1">
      <alignment horizontal="center" vertical="center" shrinkToFit="1" readingOrder="1"/>
    </xf>
    <xf numFmtId="0" fontId="5" fillId="2" borderId="1" xfId="0" applyFont="1" applyFill="1" applyBorder="1" applyAlignment="1">
      <alignment horizontal="center" vertical="center" shrinkToFit="1" readingOrder="1"/>
    </xf>
    <xf numFmtId="0" fontId="5" fillId="2" borderId="2" xfId="0" applyFont="1" applyFill="1" applyBorder="1" applyAlignment="1">
      <alignment horizontal="center" vertical="center" shrinkToFit="1" readingOrder="1"/>
    </xf>
    <xf numFmtId="0" fontId="5" fillId="2" borderId="4" xfId="0" applyFont="1" applyFill="1" applyBorder="1" applyAlignment="1">
      <alignment horizontal="center" vertical="center" shrinkToFit="1" readingOrder="1"/>
    </xf>
    <xf numFmtId="0" fontId="5" fillId="2" borderId="5" xfId="0" applyFont="1" applyFill="1" applyBorder="1" applyAlignment="1">
      <alignment horizontal="center" vertical="center" shrinkToFit="1" readingOrder="1"/>
    </xf>
    <xf numFmtId="0" fontId="2" fillId="3" borderId="41" xfId="0" applyFont="1" applyFill="1" applyBorder="1" applyAlignment="1">
      <alignment horizontal="center" vertical="center" shrinkToFit="1" readingOrder="1"/>
    </xf>
    <xf numFmtId="0" fontId="2" fillId="3" borderId="38" xfId="0" applyFont="1" applyFill="1" applyBorder="1" applyAlignment="1">
      <alignment horizontal="center" vertical="center" shrinkToFit="1" readingOrder="1"/>
    </xf>
    <xf numFmtId="177" fontId="5" fillId="0" borderId="2" xfId="0" applyNumberFormat="1" applyFont="1" applyFill="1" applyBorder="1" applyAlignment="1">
      <alignment horizontal="center" vertical="center" shrinkToFit="1" readingOrder="1"/>
    </xf>
    <xf numFmtId="0" fontId="5" fillId="8" borderId="7" xfId="0" applyFont="1" applyFill="1" applyBorder="1" applyAlignment="1">
      <alignment horizontal="center" vertical="center" shrinkToFit="1" readingOrder="1"/>
    </xf>
    <xf numFmtId="0" fontId="2" fillId="2" borderId="1" xfId="0" applyFont="1" applyFill="1" applyBorder="1" applyAlignment="1">
      <alignment horizontal="center" vertical="center" wrapText="1" readingOrder="1"/>
    </xf>
    <xf numFmtId="0" fontId="2" fillId="6" borderId="41" xfId="0" applyFont="1" applyFill="1" applyBorder="1" applyAlignment="1">
      <alignment horizontal="center" vertical="center" shrinkToFit="1" readingOrder="1"/>
    </xf>
    <xf numFmtId="0" fontId="2" fillId="6" borderId="42" xfId="0" applyFont="1" applyFill="1" applyBorder="1" applyAlignment="1">
      <alignment horizontal="center" vertical="center" shrinkToFit="1" readingOrder="1"/>
    </xf>
    <xf numFmtId="0" fontId="1" fillId="0" borderId="1" xfId="0" applyFont="1" applyBorder="1" applyAlignment="1">
      <alignment horizontal="center" vertical="center" readingOrder="1"/>
    </xf>
    <xf numFmtId="0" fontId="5" fillId="0" borderId="1" xfId="0" applyFont="1" applyBorder="1" applyAlignment="1">
      <alignment horizontal="center" vertical="center" wrapText="1" readingOrder="1"/>
    </xf>
    <xf numFmtId="0" fontId="5" fillId="0" borderId="2" xfId="0" applyFont="1" applyBorder="1" applyAlignment="1">
      <alignment horizontal="center" vertical="center" wrapText="1" readingOrder="1"/>
    </xf>
    <xf numFmtId="0" fontId="2" fillId="2" borderId="2" xfId="0" applyFont="1" applyFill="1" applyBorder="1" applyAlignment="1">
      <alignment horizontal="center" vertical="center" wrapText="1" readingOrder="1"/>
    </xf>
    <xf numFmtId="0" fontId="5" fillId="8" borderId="6" xfId="0" applyFont="1" applyFill="1" applyBorder="1" applyAlignment="1">
      <alignment horizontal="center" vertical="center" shrinkToFit="1" readingOrder="1"/>
    </xf>
    <xf numFmtId="0" fontId="5" fillId="2" borderId="46" xfId="0" applyFont="1" applyFill="1" applyBorder="1" applyAlignment="1">
      <alignment horizontal="center" vertical="center" shrinkToFit="1" readingOrder="1"/>
    </xf>
    <xf numFmtId="0" fontId="8" fillId="0" borderId="46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 readingOrder="1"/>
    </xf>
    <xf numFmtId="0" fontId="2" fillId="2" borderId="6" xfId="0" applyFont="1" applyFill="1" applyBorder="1" applyAlignment="1">
      <alignment horizontal="center" vertical="center" wrapText="1" readingOrder="1"/>
    </xf>
    <xf numFmtId="0" fontId="5" fillId="8" borderId="1" xfId="0" applyFont="1" applyFill="1" applyBorder="1" applyAlignment="1">
      <alignment horizontal="center" vertical="center" wrapText="1" readingOrder="1"/>
    </xf>
    <xf numFmtId="0" fontId="5" fillId="8" borderId="34" xfId="0" applyFont="1" applyFill="1" applyBorder="1" applyAlignment="1">
      <alignment horizontal="center" vertical="center" shrinkToFit="1" readingOrder="1"/>
    </xf>
    <xf numFmtId="0" fontId="5" fillId="8" borderId="5" xfId="0" applyFont="1" applyFill="1" applyBorder="1" applyAlignment="1">
      <alignment horizontal="center" vertical="center" shrinkToFit="1" readingOrder="1"/>
    </xf>
    <xf numFmtId="0" fontId="2" fillId="2" borderId="9" xfId="0" applyFont="1" applyFill="1" applyBorder="1" applyAlignment="1">
      <alignment horizontal="left" vertical="center" readingOrder="1"/>
    </xf>
    <xf numFmtId="0" fontId="2" fillId="2" borderId="7" xfId="0" applyFont="1" applyFill="1" applyBorder="1" applyAlignment="1">
      <alignment horizontal="left" vertical="center" readingOrder="1"/>
    </xf>
    <xf numFmtId="0" fontId="1" fillId="8" borderId="9" xfId="0" applyFont="1" applyFill="1" applyBorder="1" applyAlignment="1">
      <alignment horizontal="left" vertical="center" readingOrder="1"/>
    </xf>
    <xf numFmtId="0" fontId="1" fillId="8" borderId="7" xfId="0" applyFont="1" applyFill="1" applyBorder="1" applyAlignment="1">
      <alignment horizontal="left" vertical="center" readingOrder="1"/>
    </xf>
    <xf numFmtId="0" fontId="9" fillId="0" borderId="1" xfId="0" applyFont="1" applyBorder="1" applyAlignment="1">
      <alignment horizontal="center" vertical="center" wrapText="1" readingOrder="1"/>
    </xf>
    <xf numFmtId="0" fontId="9" fillId="0" borderId="2" xfId="0" applyFont="1" applyBorder="1" applyAlignment="1">
      <alignment horizontal="center" vertical="center" wrapText="1" readingOrder="1"/>
    </xf>
    <xf numFmtId="0" fontId="2" fillId="2" borderId="4" xfId="0" applyFont="1" applyFill="1" applyBorder="1" applyAlignment="1">
      <alignment horizontal="center" vertical="center" wrapText="1" readingOrder="1"/>
    </xf>
    <xf numFmtId="0" fontId="2" fillId="2" borderId="5" xfId="0" applyFont="1" applyFill="1" applyBorder="1" applyAlignment="1">
      <alignment horizontal="center" vertical="center" wrapText="1" readingOrder="1"/>
    </xf>
    <xf numFmtId="0" fontId="2" fillId="7" borderId="52" xfId="0" applyFont="1" applyFill="1" applyBorder="1" applyAlignment="1">
      <alignment horizontal="center" vertical="center" wrapText="1" readingOrder="1"/>
    </xf>
    <xf numFmtId="0" fontId="9" fillId="0" borderId="60" xfId="0" applyFont="1" applyBorder="1" applyAlignment="1">
      <alignment horizontal="center" vertical="center" wrapText="1" readingOrder="1"/>
    </xf>
    <xf numFmtId="0" fontId="2" fillId="2" borderId="59" xfId="0" applyFont="1" applyFill="1" applyBorder="1" applyAlignment="1">
      <alignment horizontal="center" vertical="center" shrinkToFit="1" readingOrder="1"/>
    </xf>
    <xf numFmtId="0" fontId="2" fillId="2" borderId="63" xfId="0" applyFont="1" applyFill="1" applyBorder="1" applyAlignment="1">
      <alignment horizontal="center" vertical="center" shrinkToFit="1" readingOrder="1"/>
    </xf>
    <xf numFmtId="0" fontId="2" fillId="5" borderId="49" xfId="0" applyFont="1" applyFill="1" applyBorder="1" applyAlignment="1">
      <alignment horizontal="center" vertical="center" shrinkToFit="1" readingOrder="1"/>
    </xf>
    <xf numFmtId="0" fontId="5" fillId="2" borderId="57" xfId="0" applyFont="1" applyFill="1" applyBorder="1" applyAlignment="1">
      <alignment horizontal="center" vertical="center" shrinkToFit="1" readingOrder="1"/>
    </xf>
    <xf numFmtId="0" fontId="2" fillId="9" borderId="49" xfId="0" applyFont="1" applyFill="1" applyBorder="1" applyAlignment="1">
      <alignment horizontal="center" vertical="center" shrinkToFit="1" readingOrder="1"/>
    </xf>
    <xf numFmtId="0" fontId="1" fillId="0" borderId="0" xfId="0" applyFont="1" applyBorder="1" applyAlignment="1">
      <alignment horizontal="center" vertical="center" readingOrder="1"/>
    </xf>
    <xf numFmtId="0" fontId="2" fillId="2" borderId="57" xfId="0" applyFont="1" applyFill="1" applyBorder="1" applyAlignment="1">
      <alignment horizontal="center" vertical="center" shrinkToFit="1" readingOrder="1"/>
    </xf>
    <xf numFmtId="0" fontId="2" fillId="3" borderId="49" xfId="0" applyFont="1" applyFill="1" applyBorder="1" applyAlignment="1">
      <alignment horizontal="center" vertical="center" shrinkToFit="1" readingOrder="1"/>
    </xf>
    <xf numFmtId="0" fontId="1" fillId="0" borderId="0" xfId="0" applyFont="1" applyBorder="1" applyAlignment="1">
      <alignment vertical="center" readingOrder="1"/>
    </xf>
    <xf numFmtId="0" fontId="8" fillId="0" borderId="57" xfId="0" applyFont="1" applyBorder="1" applyAlignment="1">
      <alignment horizontal="center" vertical="center"/>
    </xf>
    <xf numFmtId="0" fontId="2" fillId="6" borderId="49" xfId="0" applyFont="1" applyFill="1" applyBorder="1" applyAlignment="1">
      <alignment horizontal="center" vertical="center" shrinkToFit="1" readingOrder="1"/>
    </xf>
    <xf numFmtId="0" fontId="2" fillId="2" borderId="60" xfId="0" applyFont="1" applyFill="1" applyBorder="1" applyAlignment="1">
      <alignment horizontal="center" vertical="center" shrinkToFit="1" readingOrder="1"/>
    </xf>
    <xf numFmtId="0" fontId="14" fillId="0" borderId="66" xfId="0" applyFont="1" applyBorder="1" applyAlignment="1">
      <alignment horizontal="center" vertical="center" wrapText="1"/>
    </xf>
    <xf numFmtId="0" fontId="14" fillId="0" borderId="69" xfId="0" applyFont="1" applyBorder="1" applyAlignment="1">
      <alignment horizontal="center" vertical="center" wrapText="1"/>
    </xf>
    <xf numFmtId="0" fontId="14" fillId="10" borderId="41" xfId="0" applyFont="1" applyFill="1" applyBorder="1" applyAlignment="1">
      <alignment horizontal="center" vertical="center" shrinkToFit="1"/>
    </xf>
    <xf numFmtId="0" fontId="14" fillId="10" borderId="49" xfId="0" applyFont="1" applyFill="1" applyBorder="1" applyAlignment="1">
      <alignment horizontal="center" vertical="center" shrinkToFit="1"/>
    </xf>
    <xf numFmtId="177" fontId="1" fillId="0" borderId="1" xfId="0" applyNumberFormat="1" applyFont="1" applyFill="1" applyBorder="1" applyAlignment="1">
      <alignment horizontal="center" vertical="center" shrinkToFit="1" readingOrder="1"/>
    </xf>
    <xf numFmtId="0" fontId="1" fillId="2" borderId="4" xfId="0" applyFont="1" applyFill="1" applyBorder="1" applyAlignment="1">
      <alignment horizontal="center" vertical="center" shrinkToFit="1" readingOrder="1"/>
    </xf>
    <xf numFmtId="0" fontId="5" fillId="8" borderId="6" xfId="0" applyFont="1" applyFill="1" applyBorder="1" applyAlignment="1">
      <alignment horizontal="center" vertical="center" wrapText="1" readingOrder="1"/>
    </xf>
    <xf numFmtId="0" fontId="5" fillId="2" borderId="2" xfId="0" applyFont="1" applyFill="1" applyBorder="1" applyAlignment="1">
      <alignment horizontal="center" vertical="center" wrapText="1" readingOrder="1"/>
    </xf>
    <xf numFmtId="0" fontId="9" fillId="4" borderId="50" xfId="0" applyFont="1" applyFill="1" applyBorder="1" applyAlignment="1">
      <alignment horizontal="center" vertical="center" readingOrder="1"/>
    </xf>
    <xf numFmtId="0" fontId="14" fillId="10" borderId="38" xfId="0" applyFont="1" applyFill="1" applyBorder="1" applyAlignment="1">
      <alignment horizontal="center" vertical="center" shrinkToFit="1"/>
    </xf>
    <xf numFmtId="0" fontId="14" fillId="10" borderId="42" xfId="0" applyFont="1" applyFill="1" applyBorder="1" applyAlignment="1">
      <alignment horizontal="center" vertical="center" shrinkToFit="1"/>
    </xf>
    <xf numFmtId="177" fontId="9" fillId="4" borderId="51" xfId="0" applyNumberFormat="1" applyFont="1" applyFill="1" applyBorder="1" applyAlignment="1">
      <alignment horizontal="center" vertical="center" wrapText="1" readingOrder="1"/>
    </xf>
    <xf numFmtId="0" fontId="2" fillId="2" borderId="33" xfId="0" applyFont="1" applyFill="1" applyBorder="1" applyAlignment="1">
      <alignment horizontal="left" vertical="center" readingOrder="1"/>
    </xf>
    <xf numFmtId="0" fontId="2" fillId="2" borderId="34" xfId="0" applyFont="1" applyFill="1" applyBorder="1" applyAlignment="1">
      <alignment horizontal="left" vertical="center" readingOrder="1"/>
    </xf>
    <xf numFmtId="0" fontId="16" fillId="0" borderId="1" xfId="0" applyFont="1" applyBorder="1" applyAlignment="1">
      <alignment horizontal="center" vertical="center" wrapText="1" readingOrder="1"/>
    </xf>
    <xf numFmtId="177" fontId="16" fillId="0" borderId="1" xfId="0" applyNumberFormat="1" applyFont="1" applyFill="1" applyBorder="1" applyAlignment="1">
      <alignment horizontal="center" vertical="center" shrinkToFit="1" readingOrder="1"/>
    </xf>
    <xf numFmtId="0" fontId="16" fillId="8" borderId="1" xfId="0" applyFont="1" applyFill="1" applyBorder="1" applyAlignment="1">
      <alignment horizontal="center" vertical="center" shrinkToFit="1" readingOrder="1"/>
    </xf>
    <xf numFmtId="0" fontId="16" fillId="8" borderId="2" xfId="0" applyFont="1" applyFill="1" applyBorder="1" applyAlignment="1">
      <alignment horizontal="center" vertical="center" shrinkToFit="1" readingOrder="1"/>
    </xf>
    <xf numFmtId="0" fontId="17" fillId="2" borderId="1" xfId="0" applyFont="1" applyFill="1" applyBorder="1" applyAlignment="1">
      <alignment horizontal="center" vertical="center" wrapText="1" readingOrder="1"/>
    </xf>
    <xf numFmtId="0" fontId="16" fillId="2" borderId="1" xfId="0" applyFont="1" applyFill="1" applyBorder="1" applyAlignment="1">
      <alignment horizontal="center" vertical="center" wrapText="1" readingOrder="1"/>
    </xf>
    <xf numFmtId="0" fontId="16" fillId="2" borderId="2" xfId="0" applyFont="1" applyFill="1" applyBorder="1" applyAlignment="1">
      <alignment horizontal="center" vertical="center" wrapText="1" readingOrder="1"/>
    </xf>
    <xf numFmtId="0" fontId="14" fillId="11" borderId="41" xfId="0" applyFont="1" applyFill="1" applyBorder="1" applyAlignment="1">
      <alignment horizontal="center" vertical="center" shrinkToFit="1"/>
    </xf>
    <xf numFmtId="177" fontId="5" fillId="12" borderId="1" xfId="0" applyNumberFormat="1" applyFont="1" applyFill="1" applyBorder="1" applyAlignment="1">
      <alignment horizontal="center" vertical="center" shrinkToFit="1" readingOrder="1"/>
    </xf>
    <xf numFmtId="0" fontId="5" fillId="12" borderId="1" xfId="0" applyFont="1" applyFill="1" applyBorder="1" applyAlignment="1">
      <alignment horizontal="center" vertical="center" shrinkToFit="1" readingOrder="1"/>
    </xf>
    <xf numFmtId="0" fontId="5" fillId="12" borderId="2" xfId="0" applyFont="1" applyFill="1" applyBorder="1" applyAlignment="1">
      <alignment horizontal="center" vertical="center" shrinkToFit="1" readingOrder="1"/>
    </xf>
    <xf numFmtId="0" fontId="5" fillId="12" borderId="1" xfId="0" applyFont="1" applyFill="1" applyBorder="1" applyAlignment="1">
      <alignment horizontal="center" vertical="center" wrapText="1" readingOrder="1"/>
    </xf>
    <xf numFmtId="0" fontId="5" fillId="12" borderId="2" xfId="0" applyFont="1" applyFill="1" applyBorder="1" applyAlignment="1">
      <alignment horizontal="center" vertical="center" wrapText="1" readingOrder="1"/>
    </xf>
    <xf numFmtId="0" fontId="16" fillId="12" borderId="1" xfId="0" applyFont="1" applyFill="1" applyBorder="1" applyAlignment="1">
      <alignment horizontal="center" vertical="center" wrapText="1" readingOrder="1"/>
    </xf>
    <xf numFmtId="177" fontId="16" fillId="12" borderId="1" xfId="0" applyNumberFormat="1" applyFont="1" applyFill="1" applyBorder="1" applyAlignment="1">
      <alignment horizontal="center" vertical="center" shrinkToFit="1" readingOrder="1"/>
    </xf>
    <xf numFmtId="0" fontId="2" fillId="12" borderId="1" xfId="0" applyFont="1" applyFill="1" applyBorder="1" applyAlignment="1">
      <alignment horizontal="center" vertical="center" wrapText="1" readingOrder="1"/>
    </xf>
    <xf numFmtId="0" fontId="16" fillId="12" borderId="1" xfId="0" applyFont="1" applyFill="1" applyBorder="1" applyAlignment="1">
      <alignment horizontal="center" vertical="center" shrinkToFit="1" readingOrder="1"/>
    </xf>
    <xf numFmtId="0" fontId="16" fillId="12" borderId="2" xfId="0" applyFont="1" applyFill="1" applyBorder="1" applyAlignment="1">
      <alignment horizontal="center" vertical="center" shrinkToFit="1" readingOrder="1"/>
    </xf>
    <xf numFmtId="0" fontId="17" fillId="12" borderId="1" xfId="0" applyFont="1" applyFill="1" applyBorder="1" applyAlignment="1">
      <alignment horizontal="center" vertical="center" wrapText="1" readingOrder="1"/>
    </xf>
    <xf numFmtId="0" fontId="5" fillId="12" borderId="6" xfId="0" applyFont="1" applyFill="1" applyBorder="1" applyAlignment="1">
      <alignment horizontal="center" vertical="center" shrinkToFit="1" readingOrder="1"/>
    </xf>
    <xf numFmtId="0" fontId="5" fillId="0" borderId="1" xfId="0" applyFont="1" applyBorder="1" applyAlignment="1">
      <alignment horizontal="left" vertical="center" readingOrder="1"/>
    </xf>
    <xf numFmtId="0" fontId="5" fillId="0" borderId="8" xfId="0" applyFont="1" applyBorder="1" applyAlignment="1">
      <alignment horizontal="left" vertical="center" readingOrder="1"/>
    </xf>
    <xf numFmtId="0" fontId="5" fillId="0" borderId="9" xfId="0" applyFont="1" applyBorder="1" applyAlignment="1">
      <alignment horizontal="left" vertical="center" readingOrder="1"/>
    </xf>
    <xf numFmtId="0" fontId="5" fillId="0" borderId="7" xfId="0" applyFont="1" applyBorder="1" applyAlignment="1">
      <alignment horizontal="left" vertical="center" readingOrder="1"/>
    </xf>
    <xf numFmtId="0" fontId="2" fillId="0" borderId="8" xfId="0" applyFont="1" applyBorder="1" applyAlignment="1">
      <alignment horizontal="left" vertical="center" readingOrder="1"/>
    </xf>
    <xf numFmtId="0" fontId="2" fillId="0" borderId="9" xfId="0" applyFont="1" applyBorder="1" applyAlignment="1">
      <alignment horizontal="left" vertical="center" readingOrder="1"/>
    </xf>
    <xf numFmtId="0" fontId="2" fillId="0" borderId="7" xfId="0" applyFont="1" applyBorder="1" applyAlignment="1">
      <alignment horizontal="left" vertical="center" readingOrder="1"/>
    </xf>
    <xf numFmtId="0" fontId="8" fillId="0" borderId="15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7" xfId="0" applyFont="1" applyBorder="1" applyAlignment="1">
      <alignment horizontal="left" vertical="center"/>
    </xf>
    <xf numFmtId="0" fontId="9" fillId="0" borderId="11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9" fillId="0" borderId="13" xfId="0" applyFont="1" applyBorder="1" applyAlignment="1">
      <alignment vertical="center"/>
    </xf>
    <xf numFmtId="0" fontId="9" fillId="0" borderId="53" xfId="0" applyFont="1" applyBorder="1" applyAlignment="1">
      <alignment horizontal="left" vertical="center" wrapText="1" readingOrder="1"/>
    </xf>
    <xf numFmtId="0" fontId="9" fillId="0" borderId="58" xfId="0" applyFont="1" applyBorder="1" applyAlignment="1">
      <alignment horizontal="left" vertical="center" wrapText="1" readingOrder="1"/>
    </xf>
    <xf numFmtId="0" fontId="9" fillId="0" borderId="46" xfId="0" applyFont="1" applyBorder="1" applyAlignment="1">
      <alignment horizontal="center" vertical="center" wrapText="1" readingOrder="1"/>
    </xf>
    <xf numFmtId="0" fontId="9" fillId="0" borderId="54" xfId="0" applyFont="1" applyBorder="1" applyAlignment="1">
      <alignment horizontal="center" vertical="center" wrapText="1" readingOrder="1"/>
    </xf>
    <xf numFmtId="0" fontId="9" fillId="0" borderId="1" xfId="0" applyFont="1" applyBorder="1" applyAlignment="1">
      <alignment horizontal="center" vertical="center" wrapText="1" readingOrder="1"/>
    </xf>
    <xf numFmtId="0" fontId="9" fillId="0" borderId="2" xfId="0" applyFont="1" applyBorder="1" applyAlignment="1">
      <alignment horizontal="center" vertical="center" wrapText="1" readingOrder="1"/>
    </xf>
    <xf numFmtId="0" fontId="9" fillId="0" borderId="55" xfId="0" applyFont="1" applyBorder="1" applyAlignment="1">
      <alignment horizontal="center" vertical="center" wrapText="1" readingOrder="1"/>
    </xf>
    <xf numFmtId="0" fontId="9" fillId="0" borderId="3" xfId="0" applyFont="1" applyBorder="1" applyAlignment="1">
      <alignment horizontal="center" vertical="center" wrapText="1" readingOrder="1"/>
    </xf>
    <xf numFmtId="0" fontId="9" fillId="0" borderId="56" xfId="0" applyFont="1" applyBorder="1" applyAlignment="1">
      <alignment horizontal="center" vertical="center" wrapText="1" readingOrder="1"/>
    </xf>
    <xf numFmtId="0" fontId="9" fillId="0" borderId="7" xfId="0" applyFont="1" applyBorder="1" applyAlignment="1">
      <alignment horizontal="center" vertical="center" wrapText="1" readingOrder="1"/>
    </xf>
    <xf numFmtId="0" fontId="9" fillId="0" borderId="57" xfId="0" applyFont="1" applyBorder="1" applyAlignment="1">
      <alignment horizontal="center" vertical="center" wrapText="1" readingOrder="1"/>
    </xf>
    <xf numFmtId="0" fontId="9" fillId="0" borderId="59" xfId="0" applyFont="1" applyBorder="1" applyAlignment="1">
      <alignment horizontal="center" vertical="center" wrapText="1" readingOrder="1"/>
    </xf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right" vertical="center"/>
    </xf>
    <xf numFmtId="0" fontId="8" fillId="0" borderId="16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7" xfId="0" applyFont="1" applyBorder="1" applyAlignment="1">
      <alignment horizontal="left" vertical="center"/>
    </xf>
    <xf numFmtId="0" fontId="8" fillId="0" borderId="27" xfId="0" applyFont="1" applyBorder="1" applyAlignment="1">
      <alignment horizontal="left" vertic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13" fillId="0" borderId="18" xfId="0" applyFont="1" applyBorder="1" applyAlignment="1">
      <alignment horizontal="left" vertical="top" wrapText="1"/>
    </xf>
    <xf numFmtId="0" fontId="8" fillId="0" borderId="19" xfId="0" applyFont="1" applyBorder="1" applyAlignment="1">
      <alignment vertical="center" wrapText="1"/>
    </xf>
    <xf numFmtId="0" fontId="8" fillId="0" borderId="20" xfId="0" applyFont="1" applyBorder="1" applyAlignment="1">
      <alignment vertical="center" wrapText="1"/>
    </xf>
    <xf numFmtId="0" fontId="8" fillId="0" borderId="21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22" xfId="0" applyFont="1" applyBorder="1" applyAlignment="1">
      <alignment vertical="center" wrapText="1"/>
    </xf>
    <xf numFmtId="0" fontId="8" fillId="0" borderId="23" xfId="0" applyFont="1" applyBorder="1" applyAlignment="1">
      <alignment vertical="center" wrapText="1"/>
    </xf>
    <xf numFmtId="0" fontId="8" fillId="0" borderId="24" xfId="0" applyFont="1" applyBorder="1" applyAlignment="1">
      <alignment vertical="center" wrapText="1"/>
    </xf>
    <xf numFmtId="0" fontId="8" fillId="0" borderId="25" xfId="0" applyFont="1" applyBorder="1" applyAlignment="1">
      <alignment vertical="center" wrapText="1"/>
    </xf>
    <xf numFmtId="0" fontId="8" fillId="0" borderId="26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/>
    </xf>
    <xf numFmtId="0" fontId="8" fillId="0" borderId="32" xfId="0" applyFont="1" applyBorder="1" applyAlignment="1">
      <alignment horizontal="left" vertical="center"/>
    </xf>
    <xf numFmtId="176" fontId="8" fillId="0" borderId="31" xfId="0" applyNumberFormat="1" applyFont="1" applyBorder="1" applyAlignment="1">
      <alignment horizontal="center" vertical="center"/>
    </xf>
    <xf numFmtId="176" fontId="8" fillId="0" borderId="30" xfId="0" applyNumberFormat="1" applyFont="1" applyBorder="1" applyAlignment="1">
      <alignment horizontal="center" vertical="center"/>
    </xf>
    <xf numFmtId="0" fontId="2" fillId="5" borderId="38" xfId="0" applyFont="1" applyFill="1" applyBorder="1" applyAlignment="1">
      <alignment horizontal="center" vertical="center" readingOrder="1"/>
    </xf>
    <xf numFmtId="0" fontId="2" fillId="5" borderId="39" xfId="0" applyFont="1" applyFill="1" applyBorder="1" applyAlignment="1">
      <alignment horizontal="center" vertical="center" readingOrder="1"/>
    </xf>
    <xf numFmtId="0" fontId="2" fillId="5" borderId="40" xfId="0" applyFont="1" applyFill="1" applyBorder="1" applyAlignment="1">
      <alignment horizontal="center" vertical="center" readingOrder="1"/>
    </xf>
    <xf numFmtId="0" fontId="2" fillId="5" borderId="43" xfId="0" applyFont="1" applyFill="1" applyBorder="1" applyAlignment="1">
      <alignment horizontal="center" vertical="center" readingOrder="1"/>
    </xf>
    <xf numFmtId="0" fontId="7" fillId="0" borderId="61" xfId="0" applyFont="1" applyBorder="1" applyAlignment="1">
      <alignment horizontal="center" vertical="center" wrapText="1" shrinkToFit="1" readingOrder="1"/>
    </xf>
    <xf numFmtId="0" fontId="7" fillId="0" borderId="62" xfId="0" applyFont="1" applyBorder="1" applyAlignment="1">
      <alignment horizontal="center" vertical="center" wrapText="1" shrinkToFit="1" readingOrder="1"/>
    </xf>
    <xf numFmtId="0" fontId="7" fillId="0" borderId="64" xfId="0" applyFont="1" applyBorder="1" applyAlignment="1">
      <alignment horizontal="center" vertical="center" wrapText="1" shrinkToFit="1" readingOrder="1"/>
    </xf>
    <xf numFmtId="0" fontId="1" fillId="0" borderId="6" xfId="0" applyFont="1" applyFill="1" applyBorder="1" applyAlignment="1">
      <alignment horizontal="left" vertical="center" wrapText="1" readingOrder="1"/>
    </xf>
    <xf numFmtId="0" fontId="1" fillId="0" borderId="9" xfId="0" applyFont="1" applyFill="1" applyBorder="1" applyAlignment="1">
      <alignment horizontal="left" vertical="center" wrapText="1" readingOrder="1"/>
    </xf>
    <xf numFmtId="0" fontId="1" fillId="0" borderId="7" xfId="0" applyFont="1" applyFill="1" applyBorder="1" applyAlignment="1">
      <alignment horizontal="left" vertical="center" wrapText="1" readingOrder="1"/>
    </xf>
    <xf numFmtId="0" fontId="1" fillId="0" borderId="8" xfId="0" applyFont="1" applyFill="1" applyBorder="1" applyAlignment="1">
      <alignment horizontal="left" vertical="center" wrapText="1" readingOrder="1"/>
    </xf>
    <xf numFmtId="0" fontId="1" fillId="8" borderId="8" xfId="0" applyFont="1" applyFill="1" applyBorder="1" applyAlignment="1">
      <alignment horizontal="left" vertical="center" wrapText="1" readingOrder="1"/>
    </xf>
    <xf numFmtId="0" fontId="1" fillId="8" borderId="9" xfId="0" applyFont="1" applyFill="1" applyBorder="1" applyAlignment="1">
      <alignment horizontal="left" vertical="center" wrapText="1" readingOrder="1"/>
    </xf>
    <xf numFmtId="0" fontId="1" fillId="8" borderId="7" xfId="0" applyFont="1" applyFill="1" applyBorder="1" applyAlignment="1">
      <alignment horizontal="left" vertical="center" wrapText="1" readingOrder="1"/>
    </xf>
    <xf numFmtId="0" fontId="2" fillId="2" borderId="6" xfId="0" applyFont="1" applyFill="1" applyBorder="1" applyAlignment="1">
      <alignment horizontal="left" vertical="center" readingOrder="1"/>
    </xf>
    <xf numFmtId="0" fontId="2" fillId="2" borderId="9" xfId="0" applyFont="1" applyFill="1" applyBorder="1" applyAlignment="1">
      <alignment horizontal="left" vertical="center" readingOrder="1"/>
    </xf>
    <xf numFmtId="0" fontId="2" fillId="2" borderId="7" xfId="0" applyFont="1" applyFill="1" applyBorder="1" applyAlignment="1">
      <alignment horizontal="left" vertical="center" readingOrder="1"/>
    </xf>
    <xf numFmtId="0" fontId="5" fillId="0" borderId="6" xfId="0" applyFont="1" applyBorder="1" applyAlignment="1">
      <alignment horizontal="left" vertical="center" readingOrder="1"/>
    </xf>
    <xf numFmtId="0" fontId="2" fillId="0" borderId="35" xfId="0" applyFont="1" applyBorder="1" applyAlignment="1">
      <alignment horizontal="left" vertical="center" readingOrder="1"/>
    </xf>
    <xf numFmtId="0" fontId="2" fillId="0" borderId="33" xfId="0" applyFont="1" applyBorder="1" applyAlignment="1">
      <alignment horizontal="left" vertical="center" readingOrder="1"/>
    </xf>
    <xf numFmtId="0" fontId="2" fillId="0" borderId="34" xfId="0" applyFont="1" applyBorder="1" applyAlignment="1">
      <alignment horizontal="left" vertical="center" readingOrder="1"/>
    </xf>
    <xf numFmtId="0" fontId="2" fillId="2" borderId="8" xfId="0" applyFont="1" applyFill="1" applyBorder="1" applyAlignment="1">
      <alignment horizontal="left" vertical="center" readingOrder="1"/>
    </xf>
    <xf numFmtId="0" fontId="2" fillId="2" borderId="4" xfId="0" applyFont="1" applyFill="1" applyBorder="1" applyAlignment="1">
      <alignment horizontal="left" vertical="center" readingOrder="1"/>
    </xf>
    <xf numFmtId="0" fontId="1" fillId="0" borderId="6" xfId="0" applyFont="1" applyFill="1" applyBorder="1" applyAlignment="1">
      <alignment horizontal="left" vertical="center" readingOrder="1"/>
    </xf>
    <xf numFmtId="0" fontId="1" fillId="0" borderId="9" xfId="0" applyFont="1" applyFill="1" applyBorder="1" applyAlignment="1">
      <alignment horizontal="left" vertical="center" readingOrder="1"/>
    </xf>
    <xf numFmtId="0" fontId="1" fillId="0" borderId="7" xfId="0" applyFont="1" applyFill="1" applyBorder="1" applyAlignment="1">
      <alignment horizontal="left" vertical="center" readingOrder="1"/>
    </xf>
    <xf numFmtId="0" fontId="1" fillId="8" borderId="9" xfId="0" applyFont="1" applyFill="1" applyBorder="1" applyAlignment="1">
      <alignment horizontal="left" vertical="center" readingOrder="1"/>
    </xf>
    <xf numFmtId="0" fontId="1" fillId="8" borderId="7" xfId="0" applyFont="1" applyFill="1" applyBorder="1" applyAlignment="1">
      <alignment horizontal="left" vertical="center" readingOrder="1"/>
    </xf>
    <xf numFmtId="0" fontId="1" fillId="2" borderId="8" xfId="0" applyFont="1" applyFill="1" applyBorder="1" applyAlignment="1">
      <alignment horizontal="left" vertical="center" readingOrder="1"/>
    </xf>
    <xf numFmtId="0" fontId="1" fillId="2" borderId="9" xfId="0" applyFont="1" applyFill="1" applyBorder="1" applyAlignment="1">
      <alignment horizontal="left" vertical="center" readingOrder="1"/>
    </xf>
    <xf numFmtId="0" fontId="1" fillId="2" borderId="7" xfId="0" applyFont="1" applyFill="1" applyBorder="1" applyAlignment="1">
      <alignment horizontal="left" vertical="center" readingOrder="1"/>
    </xf>
    <xf numFmtId="0" fontId="2" fillId="9" borderId="41" xfId="0" applyFont="1" applyFill="1" applyBorder="1" applyAlignment="1">
      <alignment horizontal="center" vertical="center" readingOrder="1"/>
    </xf>
    <xf numFmtId="0" fontId="2" fillId="9" borderId="43" xfId="0" applyFont="1" applyFill="1" applyBorder="1" applyAlignment="1">
      <alignment horizontal="center" vertical="center" readingOrder="1"/>
    </xf>
    <xf numFmtId="0" fontId="2" fillId="9" borderId="39" xfId="0" applyFont="1" applyFill="1" applyBorder="1" applyAlignment="1">
      <alignment horizontal="center" vertical="center" readingOrder="1"/>
    </xf>
    <xf numFmtId="0" fontId="2" fillId="9" borderId="40" xfId="0" applyFont="1" applyFill="1" applyBorder="1" applyAlignment="1">
      <alignment horizontal="center" vertical="center" readingOrder="1"/>
    </xf>
    <xf numFmtId="0" fontId="2" fillId="2" borderId="1" xfId="0" applyFont="1" applyFill="1" applyBorder="1" applyAlignment="1">
      <alignment horizontal="left" vertical="center" readingOrder="1"/>
    </xf>
    <xf numFmtId="0" fontId="7" fillId="0" borderId="61" xfId="0" applyFont="1" applyBorder="1" applyAlignment="1">
      <alignment horizontal="center" vertical="center" wrapText="1" readingOrder="1"/>
    </xf>
    <xf numFmtId="0" fontId="7" fillId="0" borderId="62" xfId="0" applyFont="1" applyBorder="1" applyAlignment="1">
      <alignment horizontal="center" vertical="center" wrapText="1" readingOrder="1"/>
    </xf>
    <xf numFmtId="0" fontId="7" fillId="0" borderId="64" xfId="0" applyFont="1" applyBorder="1" applyAlignment="1">
      <alignment horizontal="center" vertical="center" wrapText="1" readingOrder="1"/>
    </xf>
    <xf numFmtId="0" fontId="1" fillId="8" borderId="8" xfId="0" applyFont="1" applyFill="1" applyBorder="1" applyAlignment="1">
      <alignment horizontal="left" vertical="center" readingOrder="1"/>
    </xf>
    <xf numFmtId="0" fontId="2" fillId="2" borderId="36" xfId="0" applyFont="1" applyFill="1" applyBorder="1" applyAlignment="1">
      <alignment horizontal="left" vertical="center" readingOrder="1"/>
    </xf>
    <xf numFmtId="0" fontId="2" fillId="2" borderId="8" xfId="0" applyFont="1" applyFill="1" applyBorder="1" applyAlignment="1">
      <alignment horizontal="center" vertical="center" readingOrder="1"/>
    </xf>
    <xf numFmtId="0" fontId="2" fillId="2" borderId="9" xfId="0" applyFont="1" applyFill="1" applyBorder="1" applyAlignment="1">
      <alignment horizontal="center" vertical="center" readingOrder="1"/>
    </xf>
    <xf numFmtId="0" fontId="2" fillId="2" borderId="7" xfId="0" applyFont="1" applyFill="1" applyBorder="1" applyAlignment="1">
      <alignment horizontal="center" vertical="center" readingOrder="1"/>
    </xf>
    <xf numFmtId="0" fontId="1" fillId="8" borderId="6" xfId="0" applyFont="1" applyFill="1" applyBorder="1" applyAlignment="1">
      <alignment horizontal="left" vertical="center" wrapText="1" readingOrder="1"/>
    </xf>
    <xf numFmtId="0" fontId="15" fillId="8" borderId="9" xfId="0" applyFont="1" applyFill="1" applyBorder="1" applyAlignment="1">
      <alignment horizontal="left" vertical="center" readingOrder="1"/>
    </xf>
    <xf numFmtId="0" fontId="15" fillId="8" borderId="7" xfId="0" applyFont="1" applyFill="1" applyBorder="1" applyAlignment="1">
      <alignment horizontal="left" vertical="center" readingOrder="1"/>
    </xf>
    <xf numFmtId="0" fontId="5" fillId="2" borderId="4" xfId="0" applyFont="1" applyFill="1" applyBorder="1" applyAlignment="1">
      <alignment horizontal="left" vertical="center" readingOrder="1"/>
    </xf>
    <xf numFmtId="0" fontId="2" fillId="3" borderId="41" xfId="0" applyFont="1" applyFill="1" applyBorder="1" applyAlignment="1">
      <alignment horizontal="center" vertical="center" readingOrder="1"/>
    </xf>
    <xf numFmtId="0" fontId="2" fillId="3" borderId="44" xfId="0" applyFont="1" applyFill="1" applyBorder="1" applyAlignment="1">
      <alignment horizontal="center" vertical="center" readingOrder="1"/>
    </xf>
    <xf numFmtId="0" fontId="1" fillId="0" borderId="8" xfId="0" applyFont="1" applyBorder="1" applyAlignment="1">
      <alignment horizontal="left" vertical="center" readingOrder="1"/>
    </xf>
    <xf numFmtId="0" fontId="1" fillId="0" borderId="9" xfId="0" applyFont="1" applyBorder="1" applyAlignment="1">
      <alignment horizontal="left" vertical="center" readingOrder="1"/>
    </xf>
    <xf numFmtId="0" fontId="1" fillId="0" borderId="7" xfId="0" applyFont="1" applyBorder="1" applyAlignment="1">
      <alignment horizontal="left" vertical="center" readingOrder="1"/>
    </xf>
    <xf numFmtId="0" fontId="7" fillId="0" borderId="47" xfId="0" applyFont="1" applyBorder="1" applyAlignment="1">
      <alignment horizontal="center" vertical="center" wrapText="1" shrinkToFit="1" readingOrder="1"/>
    </xf>
    <xf numFmtId="0" fontId="15" fillId="0" borderId="8" xfId="0" applyFont="1" applyBorder="1" applyAlignment="1">
      <alignment horizontal="left" vertical="center" readingOrder="1"/>
    </xf>
    <xf numFmtId="0" fontId="15" fillId="0" borderId="9" xfId="0" applyFont="1" applyBorder="1" applyAlignment="1">
      <alignment horizontal="left" vertical="center" readingOrder="1"/>
    </xf>
    <xf numFmtId="0" fontId="15" fillId="0" borderId="7" xfId="0" applyFont="1" applyBorder="1" applyAlignment="1">
      <alignment horizontal="left" vertical="center" readingOrder="1"/>
    </xf>
    <xf numFmtId="0" fontId="1" fillId="2" borderId="4" xfId="0" applyFont="1" applyFill="1" applyBorder="1" applyAlignment="1">
      <alignment horizontal="left" vertical="center" readingOrder="1"/>
    </xf>
    <xf numFmtId="0" fontId="2" fillId="6" borderId="41" xfId="0" applyFont="1" applyFill="1" applyBorder="1" applyAlignment="1">
      <alignment horizontal="center" vertical="center" readingOrder="1"/>
    </xf>
    <xf numFmtId="0" fontId="2" fillId="6" borderId="44" xfId="0" applyFont="1" applyFill="1" applyBorder="1" applyAlignment="1">
      <alignment horizontal="center" vertical="center" readingOrder="1"/>
    </xf>
    <xf numFmtId="0" fontId="2" fillId="6" borderId="40" xfId="0" applyFont="1" applyFill="1" applyBorder="1" applyAlignment="1">
      <alignment horizontal="center" vertical="center" readingOrder="1"/>
    </xf>
    <xf numFmtId="0" fontId="1" fillId="8" borderId="8" xfId="0" applyFont="1" applyFill="1" applyBorder="1" applyAlignment="1">
      <alignment vertical="center" wrapText="1" readingOrder="1"/>
    </xf>
    <xf numFmtId="0" fontId="1" fillId="8" borderId="9" xfId="0" applyFont="1" applyFill="1" applyBorder="1" applyAlignment="1">
      <alignment vertical="center" wrapText="1" readingOrder="1"/>
    </xf>
    <xf numFmtId="0" fontId="1" fillId="12" borderId="9" xfId="0" applyFont="1" applyFill="1" applyBorder="1" applyAlignment="1">
      <alignment horizontal="left" vertical="center" readingOrder="1"/>
    </xf>
    <xf numFmtId="0" fontId="1" fillId="12" borderId="7" xfId="0" applyFont="1" applyFill="1" applyBorder="1" applyAlignment="1">
      <alignment horizontal="left" vertical="center" readingOrder="1"/>
    </xf>
    <xf numFmtId="0" fontId="1" fillId="12" borderId="6" xfId="0" applyFont="1" applyFill="1" applyBorder="1" applyAlignment="1">
      <alignment horizontal="left" vertical="top" readingOrder="1"/>
    </xf>
    <xf numFmtId="0" fontId="1" fillId="12" borderId="9" xfId="0" applyFont="1" applyFill="1" applyBorder="1" applyAlignment="1">
      <alignment horizontal="left" vertical="top" readingOrder="1"/>
    </xf>
    <xf numFmtId="0" fontId="1" fillId="12" borderId="7" xfId="0" applyFont="1" applyFill="1" applyBorder="1" applyAlignment="1">
      <alignment horizontal="left" vertical="top" readingOrder="1"/>
    </xf>
    <xf numFmtId="0" fontId="1" fillId="0" borderId="9" xfId="0" applyFont="1" applyBorder="1" applyAlignment="1">
      <alignment horizontal="left" vertical="center" wrapText="1" readingOrder="1"/>
    </xf>
    <xf numFmtId="0" fontId="1" fillId="0" borderId="7" xfId="0" applyFont="1" applyBorder="1" applyAlignment="1">
      <alignment horizontal="left" vertical="center" wrapText="1" readingOrder="1"/>
    </xf>
    <xf numFmtId="0" fontId="1" fillId="12" borderId="6" xfId="0" applyFont="1" applyFill="1" applyBorder="1" applyAlignment="1">
      <alignment horizontal="left" vertical="center" wrapText="1" readingOrder="1"/>
    </xf>
    <xf numFmtId="0" fontId="1" fillId="12" borderId="9" xfId="0" applyFont="1" applyFill="1" applyBorder="1" applyAlignment="1">
      <alignment horizontal="left" vertical="center" wrapText="1" readingOrder="1"/>
    </xf>
    <xf numFmtId="0" fontId="1" fillId="12" borderId="7" xfId="0" applyFont="1" applyFill="1" applyBorder="1" applyAlignment="1">
      <alignment horizontal="left" vertical="center" wrapText="1" readingOrder="1"/>
    </xf>
    <xf numFmtId="0" fontId="1" fillId="12" borderId="8" xfId="0" applyFont="1" applyFill="1" applyBorder="1" applyAlignment="1">
      <alignment horizontal="left" vertical="center" readingOrder="1"/>
    </xf>
    <xf numFmtId="0" fontId="15" fillId="12" borderId="8" xfId="0" applyFont="1" applyFill="1" applyBorder="1" applyAlignment="1">
      <alignment horizontal="left" vertical="center" readingOrder="1"/>
    </xf>
    <xf numFmtId="0" fontId="15" fillId="12" borderId="9" xfId="0" applyFont="1" applyFill="1" applyBorder="1" applyAlignment="1">
      <alignment horizontal="left" vertical="center" readingOrder="1"/>
    </xf>
    <xf numFmtId="0" fontId="15" fillId="12" borderId="7" xfId="0" applyFont="1" applyFill="1" applyBorder="1" applyAlignment="1">
      <alignment horizontal="left" vertical="center" readingOrder="1"/>
    </xf>
    <xf numFmtId="0" fontId="1" fillId="2" borderId="6" xfId="0" applyFont="1" applyFill="1" applyBorder="1" applyAlignment="1">
      <alignment horizontal="left" vertical="top" readingOrder="1"/>
    </xf>
    <xf numFmtId="0" fontId="1" fillId="2" borderId="9" xfId="0" applyFont="1" applyFill="1" applyBorder="1" applyAlignment="1">
      <alignment horizontal="left" vertical="top" readingOrder="1"/>
    </xf>
    <xf numFmtId="0" fontId="1" fillId="2" borderId="7" xfId="0" applyFont="1" applyFill="1" applyBorder="1" applyAlignment="1">
      <alignment horizontal="left" vertical="top" readingOrder="1"/>
    </xf>
    <xf numFmtId="0" fontId="15" fillId="2" borderId="6" xfId="0" applyFont="1" applyFill="1" applyBorder="1" applyAlignment="1">
      <alignment horizontal="left" vertical="top" readingOrder="1"/>
    </xf>
    <xf numFmtId="0" fontId="15" fillId="2" borderId="9" xfId="0" applyFont="1" applyFill="1" applyBorder="1" applyAlignment="1">
      <alignment horizontal="left" vertical="top" readingOrder="1"/>
    </xf>
    <xf numFmtId="0" fontId="15" fillId="2" borderId="7" xfId="0" applyFont="1" applyFill="1" applyBorder="1" applyAlignment="1">
      <alignment horizontal="left" vertical="top" readingOrder="1"/>
    </xf>
    <xf numFmtId="0" fontId="15" fillId="8" borderId="8" xfId="0" applyFont="1" applyFill="1" applyBorder="1" applyAlignment="1">
      <alignment vertical="center" readingOrder="1"/>
    </xf>
    <xf numFmtId="0" fontId="15" fillId="8" borderId="9" xfId="0" applyFont="1" applyFill="1" applyBorder="1" applyAlignment="1">
      <alignment vertical="center" readingOrder="1"/>
    </xf>
    <xf numFmtId="0" fontId="15" fillId="8" borderId="7" xfId="0" applyFont="1" applyFill="1" applyBorder="1" applyAlignment="1">
      <alignment vertical="center" readingOrder="1"/>
    </xf>
    <xf numFmtId="0" fontId="2" fillId="0" borderId="65" xfId="0" applyFont="1" applyBorder="1" applyAlignment="1">
      <alignment horizontal="center" vertical="center"/>
    </xf>
    <xf numFmtId="0" fontId="14" fillId="0" borderId="66" xfId="0" applyFont="1" applyBorder="1" applyAlignment="1">
      <alignment horizontal="center" vertical="center"/>
    </xf>
    <xf numFmtId="0" fontId="2" fillId="0" borderId="67" xfId="0" applyFont="1" applyBorder="1" applyAlignment="1">
      <alignment horizontal="center" vertical="center"/>
    </xf>
    <xf numFmtId="0" fontId="2" fillId="0" borderId="68" xfId="0" applyFont="1" applyBorder="1" applyAlignment="1">
      <alignment horizontal="center" vertical="center"/>
    </xf>
    <xf numFmtId="0" fontId="2" fillId="10" borderId="48" xfId="0" applyFont="1" applyFill="1" applyBorder="1" applyAlignment="1">
      <alignment horizontal="center" vertical="center"/>
    </xf>
    <xf numFmtId="0" fontId="14" fillId="10" borderId="41" xfId="0" applyFont="1" applyFill="1" applyBorder="1" applyAlignment="1">
      <alignment horizontal="center" vertical="center"/>
    </xf>
    <xf numFmtId="0" fontId="2" fillId="10" borderId="44" xfId="0" applyFont="1" applyFill="1" applyBorder="1" applyAlignment="1">
      <alignment horizontal="center" vertical="center"/>
    </xf>
    <xf numFmtId="0" fontId="2" fillId="10" borderId="40" xfId="0" applyFont="1" applyFill="1" applyBorder="1" applyAlignment="1">
      <alignment horizontal="center" vertical="center"/>
    </xf>
    <xf numFmtId="0" fontId="15" fillId="3" borderId="8" xfId="0" applyFont="1" applyFill="1" applyBorder="1" applyAlignment="1">
      <alignment horizontal="left" vertical="center" readingOrder="1"/>
    </xf>
    <xf numFmtId="0" fontId="15" fillId="3" borderId="9" xfId="0" applyFont="1" applyFill="1" applyBorder="1" applyAlignment="1">
      <alignment horizontal="left" vertical="center" readingOrder="1"/>
    </xf>
    <xf numFmtId="0" fontId="15" fillId="3" borderId="7" xfId="0" applyFont="1" applyFill="1" applyBorder="1" applyAlignment="1">
      <alignment horizontal="left" vertical="center" readingOrder="1"/>
    </xf>
    <xf numFmtId="0" fontId="16" fillId="3" borderId="1" xfId="0" applyFont="1" applyFill="1" applyBorder="1" applyAlignment="1">
      <alignment horizontal="center" vertical="center" wrapText="1" readingOrder="1"/>
    </xf>
    <xf numFmtId="177" fontId="16" fillId="3" borderId="6" xfId="0" applyNumberFormat="1" applyFont="1" applyFill="1" applyBorder="1" applyAlignment="1">
      <alignment horizontal="center" vertical="center" shrinkToFit="1" readingOrder="1"/>
    </xf>
    <xf numFmtId="0" fontId="2" fillId="3" borderId="1" xfId="0" applyFont="1" applyFill="1" applyBorder="1" applyAlignment="1">
      <alignment horizontal="center" vertical="center" shrinkToFit="1" readingOrder="1"/>
    </xf>
    <xf numFmtId="0" fontId="2" fillId="3" borderId="2" xfId="0" applyFont="1" applyFill="1" applyBorder="1" applyAlignment="1">
      <alignment horizontal="center" vertical="center" shrinkToFit="1" readingOrder="1"/>
    </xf>
  </cellXfs>
  <cellStyles count="1">
    <cellStyle name="一般" xfId="0" builtinId="0"/>
  </cellStyles>
  <dxfs count="0"/>
  <tableStyles count="0" defaultTableStyle="TableStyleMedium2" defaultPivotStyle="PivotStyleLight16"/>
  <colors>
    <mruColors>
      <color rgb="FFCCFFCC"/>
      <color rgb="FFFFCC99"/>
      <color rgb="FFFFCCFF"/>
      <color rgb="FFFFFF00"/>
      <color rgb="FF99FFCC"/>
      <color rgb="FF99CCFF"/>
      <color rgb="FF99FF99"/>
      <color rgb="FFFF99FF"/>
      <color rgb="FF99FF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65"/>
  <sheetViews>
    <sheetView tabSelected="1" view="pageBreakPreview" topLeftCell="A33" zoomScale="60" zoomScaleNormal="80" workbookViewId="0">
      <selection activeCell="R56" sqref="R56:U56"/>
    </sheetView>
  </sheetViews>
  <sheetFormatPr defaultColWidth="9" defaultRowHeight="15.75" customHeight="1" x14ac:dyDescent="0.25"/>
  <cols>
    <col min="1" max="1" width="15.375" style="4" customWidth="1"/>
    <col min="2" max="4" width="10.625" style="4" customWidth="1"/>
    <col min="5" max="5" width="11.125" style="4" customWidth="1"/>
    <col min="6" max="9" width="8.125" style="4" customWidth="1"/>
    <col min="10" max="10" width="7.625" style="4" customWidth="1"/>
    <col min="11" max="12" width="10.625" style="4" customWidth="1"/>
    <col min="13" max="13" width="8.25" style="4" customWidth="1"/>
    <col min="14" max="17" width="8.125" style="4" customWidth="1"/>
    <col min="18" max="18" width="13.125" style="4" customWidth="1"/>
    <col min="19" max="19" width="7.625" style="4" customWidth="1"/>
    <col min="20" max="20" width="10.625" style="4" customWidth="1"/>
    <col min="21" max="21" width="9.375" style="4" customWidth="1"/>
    <col min="22" max="25" width="8.125" style="4" customWidth="1"/>
    <col min="26" max="28" width="10.625" style="4" customWidth="1"/>
    <col min="29" max="29" width="9" style="4" customWidth="1"/>
    <col min="30" max="33" width="8.125" style="4" customWidth="1"/>
    <col min="34" max="34" width="1.25" style="3" customWidth="1"/>
    <col min="35" max="16384" width="9" style="3"/>
  </cols>
  <sheetData>
    <row r="1" spans="1:33" ht="34.5" customHeight="1" x14ac:dyDescent="0.25">
      <c r="A1" s="146" t="s">
        <v>52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146"/>
      <c r="Z1" s="146"/>
      <c r="AA1" s="146"/>
      <c r="AB1" s="146"/>
      <c r="AC1" s="146"/>
      <c r="AD1" s="146"/>
      <c r="AE1" s="146"/>
      <c r="AF1" s="146"/>
      <c r="AG1" s="146"/>
    </row>
    <row r="2" spans="1:33" ht="6.75" customHeight="1" thickBot="1" x14ac:dyDescent="0.3">
      <c r="AF2" s="147"/>
      <c r="AG2" s="147"/>
    </row>
    <row r="3" spans="1:33" s="1" customFormat="1" ht="16.5" customHeight="1" thickTop="1" x14ac:dyDescent="0.25">
      <c r="A3" s="148" t="s">
        <v>53</v>
      </c>
      <c r="B3" s="149"/>
      <c r="C3" s="150" t="s">
        <v>54</v>
      </c>
      <c r="D3" s="149"/>
      <c r="E3" s="150" t="s">
        <v>55</v>
      </c>
      <c r="F3" s="149"/>
      <c r="G3" s="150" t="s">
        <v>56</v>
      </c>
      <c r="H3" s="149"/>
      <c r="I3" s="150" t="s">
        <v>57</v>
      </c>
      <c r="J3" s="149"/>
      <c r="K3" s="151" t="s">
        <v>58</v>
      </c>
      <c r="L3" s="152"/>
      <c r="M3" s="6">
        <f>SUM(F19,H19,N19,P19,V19,X19,AD19,AF19)</f>
        <v>32</v>
      </c>
      <c r="N3" s="153" t="s">
        <v>59</v>
      </c>
      <c r="O3" s="154"/>
      <c r="P3" s="7">
        <f>(32-6)/M6</f>
        <v>0.2</v>
      </c>
      <c r="Q3" s="152" t="s">
        <v>60</v>
      </c>
      <c r="R3" s="152"/>
      <c r="S3" s="8">
        <f>(F23+H23+N23+P23+V23+X23+AD23+AF23)/M6</f>
        <v>4.6153846153846156E-2</v>
      </c>
      <c r="T3" s="155" t="s">
        <v>31</v>
      </c>
      <c r="U3" s="156"/>
      <c r="V3" s="156"/>
      <c r="W3" s="156"/>
      <c r="X3" s="156"/>
      <c r="Y3" s="156"/>
      <c r="Z3" s="156"/>
      <c r="AA3" s="156"/>
      <c r="AB3" s="156"/>
      <c r="AC3" s="156"/>
      <c r="AD3" s="156"/>
      <c r="AE3" s="156"/>
      <c r="AF3" s="156"/>
      <c r="AG3" s="157"/>
    </row>
    <row r="4" spans="1:33" s="1" customFormat="1" ht="16.5" customHeight="1" x14ac:dyDescent="0.25">
      <c r="A4" s="124" t="s">
        <v>61</v>
      </c>
      <c r="B4" s="125"/>
      <c r="C4" s="2" t="s">
        <v>62</v>
      </c>
      <c r="D4" s="2" t="s">
        <v>63</v>
      </c>
      <c r="E4" s="2" t="s">
        <v>62</v>
      </c>
      <c r="F4" s="2" t="s">
        <v>63</v>
      </c>
      <c r="G4" s="2" t="s">
        <v>62</v>
      </c>
      <c r="H4" s="2" t="s">
        <v>63</v>
      </c>
      <c r="I4" s="2" t="s">
        <v>62</v>
      </c>
      <c r="J4" s="2" t="s">
        <v>63</v>
      </c>
      <c r="K4" s="126" t="s">
        <v>64</v>
      </c>
      <c r="L4" s="127"/>
      <c r="M4" s="9">
        <f>SUM(F23,F31,F38,H23,H31,H38,N23,N31,N38,P23,P31,P38,V23,V31,V38,X23,X31,X38,AD23,AD31,AD38,AF23,AF31,AF38)</f>
        <v>72</v>
      </c>
      <c r="N4" s="164" t="s">
        <v>65</v>
      </c>
      <c r="O4" s="165"/>
      <c r="P4" s="10">
        <f>6/M6</f>
        <v>4.6153846153846156E-2</v>
      </c>
      <c r="Q4" s="130" t="s">
        <v>66</v>
      </c>
      <c r="R4" s="127"/>
      <c r="S4" s="11">
        <f>(F31+H31+N31+P31+V31+X31+AD31+AF31)/M6</f>
        <v>0.15384615384615385</v>
      </c>
      <c r="T4" s="158"/>
      <c r="U4" s="159"/>
      <c r="V4" s="159"/>
      <c r="W4" s="159"/>
      <c r="X4" s="159"/>
      <c r="Y4" s="159"/>
      <c r="Z4" s="159"/>
      <c r="AA4" s="159"/>
      <c r="AB4" s="159"/>
      <c r="AC4" s="159"/>
      <c r="AD4" s="159"/>
      <c r="AE4" s="159"/>
      <c r="AF4" s="159"/>
      <c r="AG4" s="160"/>
    </row>
    <row r="5" spans="1:33" s="1" customFormat="1" ht="16.5" customHeight="1" x14ac:dyDescent="0.25">
      <c r="A5" s="124" t="s">
        <v>67</v>
      </c>
      <c r="B5" s="125"/>
      <c r="C5" s="2">
        <v>25</v>
      </c>
      <c r="D5" s="2">
        <v>25</v>
      </c>
      <c r="E5" s="2">
        <v>25</v>
      </c>
      <c r="F5" s="2">
        <v>25</v>
      </c>
      <c r="G5" s="2">
        <v>25</v>
      </c>
      <c r="H5" s="2">
        <v>25</v>
      </c>
      <c r="I5" s="2">
        <v>25</v>
      </c>
      <c r="J5" s="2">
        <v>25</v>
      </c>
      <c r="K5" s="126" t="s">
        <v>68</v>
      </c>
      <c r="L5" s="127"/>
      <c r="M5" s="9">
        <f>M6-M3-M4</f>
        <v>26</v>
      </c>
      <c r="N5" s="166" t="s">
        <v>69</v>
      </c>
      <c r="O5" s="167"/>
      <c r="P5" s="168"/>
      <c r="Q5" s="130" t="s">
        <v>70</v>
      </c>
      <c r="R5" s="127"/>
      <c r="S5" s="11">
        <f>(F38+H38+N38+P38+V38+X38+AD38+AF38)/M6</f>
        <v>0.35384615384615387</v>
      </c>
      <c r="T5" s="158"/>
      <c r="U5" s="159"/>
      <c r="V5" s="159"/>
      <c r="W5" s="159"/>
      <c r="X5" s="159"/>
      <c r="Y5" s="159"/>
      <c r="Z5" s="159"/>
      <c r="AA5" s="159"/>
      <c r="AB5" s="159"/>
      <c r="AC5" s="159"/>
      <c r="AD5" s="159"/>
      <c r="AE5" s="159"/>
      <c r="AF5" s="159"/>
      <c r="AG5" s="160"/>
    </row>
    <row r="6" spans="1:33" s="1" customFormat="1" ht="16.5" customHeight="1" x14ac:dyDescent="0.25">
      <c r="A6" s="124" t="s">
        <v>71</v>
      </c>
      <c r="B6" s="125"/>
      <c r="C6" s="2">
        <v>16</v>
      </c>
      <c r="D6" s="2">
        <v>16</v>
      </c>
      <c r="E6" s="2">
        <v>16</v>
      </c>
      <c r="F6" s="2">
        <v>16</v>
      </c>
      <c r="G6" s="2">
        <v>16</v>
      </c>
      <c r="H6" s="2">
        <v>16</v>
      </c>
      <c r="I6" s="2">
        <v>9</v>
      </c>
      <c r="J6" s="2">
        <v>9</v>
      </c>
      <c r="K6" s="126" t="s">
        <v>72</v>
      </c>
      <c r="L6" s="127"/>
      <c r="M6" s="9">
        <v>130</v>
      </c>
      <c r="N6" s="128" t="s">
        <v>4</v>
      </c>
      <c r="O6" s="129"/>
      <c r="P6" s="169"/>
      <c r="Q6" s="130" t="s">
        <v>73</v>
      </c>
      <c r="R6" s="127"/>
      <c r="S6" s="11">
        <f>M5/M6</f>
        <v>0.2</v>
      </c>
      <c r="T6" s="161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3"/>
    </row>
    <row r="7" spans="1:33" s="5" customFormat="1" ht="18.75" customHeight="1" thickBot="1" x14ac:dyDescent="0.3">
      <c r="A7" s="131">
        <v>1041023</v>
      </c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3"/>
    </row>
    <row r="8" spans="1:33" s="5" customFormat="1" ht="7.5" customHeight="1" thickTop="1" thickBot="1" x14ac:dyDescent="0.3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s="5" customFormat="1" ht="14.25" customHeight="1" x14ac:dyDescent="0.25">
      <c r="A9" s="134" t="s">
        <v>74</v>
      </c>
      <c r="B9" s="136" t="s">
        <v>75</v>
      </c>
      <c r="C9" s="136"/>
      <c r="D9" s="136"/>
      <c r="E9" s="136"/>
      <c r="F9" s="136"/>
      <c r="G9" s="136"/>
      <c r="H9" s="136"/>
      <c r="I9" s="137"/>
      <c r="J9" s="140" t="s">
        <v>76</v>
      </c>
      <c r="K9" s="136"/>
      <c r="L9" s="136"/>
      <c r="M9" s="136"/>
      <c r="N9" s="136"/>
      <c r="O9" s="136"/>
      <c r="P9" s="136"/>
      <c r="Q9" s="137"/>
      <c r="R9" s="142" t="s">
        <v>77</v>
      </c>
      <c r="S9" s="136"/>
      <c r="T9" s="136"/>
      <c r="U9" s="136"/>
      <c r="V9" s="136"/>
      <c r="W9" s="136"/>
      <c r="X9" s="136"/>
      <c r="Y9" s="137"/>
      <c r="Z9" s="140" t="s">
        <v>78</v>
      </c>
      <c r="AA9" s="136"/>
      <c r="AB9" s="136"/>
      <c r="AC9" s="136"/>
      <c r="AD9" s="136"/>
      <c r="AE9" s="136"/>
      <c r="AF9" s="136"/>
      <c r="AG9" s="144"/>
    </row>
    <row r="10" spans="1:33" s="5" customFormat="1" ht="14.25" customHeight="1" x14ac:dyDescent="0.25">
      <c r="A10" s="135"/>
      <c r="B10" s="138"/>
      <c r="C10" s="138"/>
      <c r="D10" s="138"/>
      <c r="E10" s="138"/>
      <c r="F10" s="138"/>
      <c r="G10" s="138"/>
      <c r="H10" s="138"/>
      <c r="I10" s="139"/>
      <c r="J10" s="141"/>
      <c r="K10" s="138"/>
      <c r="L10" s="138"/>
      <c r="M10" s="138"/>
      <c r="N10" s="138"/>
      <c r="O10" s="138"/>
      <c r="P10" s="138"/>
      <c r="Q10" s="139"/>
      <c r="R10" s="143"/>
      <c r="S10" s="138"/>
      <c r="T10" s="138"/>
      <c r="U10" s="138"/>
      <c r="V10" s="138"/>
      <c r="W10" s="138"/>
      <c r="X10" s="138"/>
      <c r="Y10" s="139"/>
      <c r="Z10" s="141"/>
      <c r="AA10" s="138"/>
      <c r="AB10" s="138"/>
      <c r="AC10" s="138"/>
      <c r="AD10" s="138"/>
      <c r="AE10" s="138"/>
      <c r="AF10" s="138"/>
      <c r="AG10" s="145"/>
    </row>
    <row r="11" spans="1:33" s="5" customFormat="1" ht="19.5" customHeight="1" x14ac:dyDescent="0.25">
      <c r="A11" s="135"/>
      <c r="B11" s="138" t="s">
        <v>79</v>
      </c>
      <c r="C11" s="138"/>
      <c r="D11" s="138"/>
      <c r="E11" s="138"/>
      <c r="F11" s="138" t="s">
        <v>80</v>
      </c>
      <c r="G11" s="138"/>
      <c r="H11" s="138" t="s">
        <v>81</v>
      </c>
      <c r="I11" s="139"/>
      <c r="J11" s="141" t="s">
        <v>79</v>
      </c>
      <c r="K11" s="138"/>
      <c r="L11" s="138"/>
      <c r="M11" s="138"/>
      <c r="N11" s="138" t="s">
        <v>80</v>
      </c>
      <c r="O11" s="138"/>
      <c r="P11" s="138" t="s">
        <v>81</v>
      </c>
      <c r="Q11" s="139"/>
      <c r="R11" s="143" t="s">
        <v>79</v>
      </c>
      <c r="S11" s="138"/>
      <c r="T11" s="138"/>
      <c r="U11" s="138"/>
      <c r="V11" s="138" t="s">
        <v>80</v>
      </c>
      <c r="W11" s="138"/>
      <c r="X11" s="138" t="s">
        <v>81</v>
      </c>
      <c r="Y11" s="139"/>
      <c r="Z11" s="141" t="s">
        <v>79</v>
      </c>
      <c r="AA11" s="138"/>
      <c r="AB11" s="138"/>
      <c r="AC11" s="138"/>
      <c r="AD11" s="138" t="s">
        <v>80</v>
      </c>
      <c r="AE11" s="138"/>
      <c r="AF11" s="138" t="s">
        <v>81</v>
      </c>
      <c r="AG11" s="145"/>
    </row>
    <row r="12" spans="1:33" s="5" customFormat="1" ht="19.5" customHeight="1" x14ac:dyDescent="0.25">
      <c r="A12" s="135"/>
      <c r="B12" s="138"/>
      <c r="C12" s="138"/>
      <c r="D12" s="138"/>
      <c r="E12" s="138"/>
      <c r="F12" s="65" t="s">
        <v>0</v>
      </c>
      <c r="G12" s="65" t="s">
        <v>3</v>
      </c>
      <c r="H12" s="65" t="s">
        <v>0</v>
      </c>
      <c r="I12" s="66" t="s">
        <v>3</v>
      </c>
      <c r="J12" s="141"/>
      <c r="K12" s="138"/>
      <c r="L12" s="138"/>
      <c r="M12" s="138"/>
      <c r="N12" s="65" t="s">
        <v>0</v>
      </c>
      <c r="O12" s="65" t="s">
        <v>3</v>
      </c>
      <c r="P12" s="65" t="s">
        <v>0</v>
      </c>
      <c r="Q12" s="66" t="s">
        <v>3</v>
      </c>
      <c r="R12" s="143"/>
      <c r="S12" s="138"/>
      <c r="T12" s="138"/>
      <c r="U12" s="138"/>
      <c r="V12" s="65" t="s">
        <v>0</v>
      </c>
      <c r="W12" s="65" t="s">
        <v>3</v>
      </c>
      <c r="X12" s="65" t="s">
        <v>0</v>
      </c>
      <c r="Y12" s="66" t="s">
        <v>3</v>
      </c>
      <c r="Z12" s="141"/>
      <c r="AA12" s="138"/>
      <c r="AB12" s="138"/>
      <c r="AC12" s="138"/>
      <c r="AD12" s="15" t="s">
        <v>0</v>
      </c>
      <c r="AE12" s="15" t="s">
        <v>3</v>
      </c>
      <c r="AF12" s="15" t="s">
        <v>0</v>
      </c>
      <c r="AG12" s="70" t="s">
        <v>3</v>
      </c>
    </row>
    <row r="13" spans="1:33" s="5" customFormat="1" ht="19.5" customHeight="1" x14ac:dyDescent="0.25">
      <c r="A13" s="174" t="s">
        <v>82</v>
      </c>
      <c r="B13" s="117" t="s">
        <v>5</v>
      </c>
      <c r="C13" s="117"/>
      <c r="D13" s="117"/>
      <c r="E13" s="117"/>
      <c r="F13" s="13">
        <v>2</v>
      </c>
      <c r="G13" s="13">
        <v>2</v>
      </c>
      <c r="H13" s="13">
        <v>2</v>
      </c>
      <c r="I13" s="14">
        <v>2</v>
      </c>
      <c r="J13" s="117" t="s">
        <v>10</v>
      </c>
      <c r="K13" s="117"/>
      <c r="L13" s="117"/>
      <c r="M13" s="117"/>
      <c r="N13" s="13">
        <v>2</v>
      </c>
      <c r="O13" s="13">
        <v>2</v>
      </c>
      <c r="P13" s="13"/>
      <c r="Q13" s="14"/>
      <c r="R13" s="117" t="s">
        <v>14</v>
      </c>
      <c r="S13" s="117"/>
      <c r="T13" s="117"/>
      <c r="U13" s="117"/>
      <c r="V13" s="13">
        <v>2</v>
      </c>
      <c r="W13" s="13">
        <v>2</v>
      </c>
      <c r="X13" s="13"/>
      <c r="Y13" s="14"/>
      <c r="Z13" s="121"/>
      <c r="AA13" s="122"/>
      <c r="AB13" s="122"/>
      <c r="AC13" s="123"/>
      <c r="AD13" s="16"/>
      <c r="AE13" s="16"/>
      <c r="AF13" s="16"/>
      <c r="AG13" s="71"/>
    </row>
    <row r="14" spans="1:33" s="5" customFormat="1" ht="19.5" customHeight="1" x14ac:dyDescent="0.25">
      <c r="A14" s="175"/>
      <c r="B14" s="117" t="s">
        <v>6</v>
      </c>
      <c r="C14" s="117"/>
      <c r="D14" s="117"/>
      <c r="E14" s="117"/>
      <c r="F14" s="13">
        <v>2</v>
      </c>
      <c r="G14" s="13">
        <v>2</v>
      </c>
      <c r="H14" s="13"/>
      <c r="I14" s="14"/>
      <c r="J14" s="117" t="s">
        <v>11</v>
      </c>
      <c r="K14" s="117"/>
      <c r="L14" s="117"/>
      <c r="M14" s="117"/>
      <c r="N14" s="13"/>
      <c r="O14" s="13"/>
      <c r="P14" s="13">
        <v>2</v>
      </c>
      <c r="Q14" s="14">
        <v>2</v>
      </c>
      <c r="R14" s="117" t="s">
        <v>15</v>
      </c>
      <c r="S14" s="117"/>
      <c r="T14" s="117"/>
      <c r="U14" s="117"/>
      <c r="V14" s="13"/>
      <c r="W14" s="13"/>
      <c r="X14" s="13">
        <v>2</v>
      </c>
      <c r="Y14" s="14">
        <v>2</v>
      </c>
      <c r="Z14" s="121"/>
      <c r="AA14" s="122"/>
      <c r="AB14" s="122"/>
      <c r="AC14" s="123"/>
      <c r="AD14" s="16"/>
      <c r="AE14" s="16"/>
      <c r="AF14" s="16"/>
      <c r="AG14" s="71"/>
    </row>
    <row r="15" spans="1:33" s="5" customFormat="1" ht="19.5" customHeight="1" x14ac:dyDescent="0.25">
      <c r="A15" s="175"/>
      <c r="B15" s="117" t="s">
        <v>7</v>
      </c>
      <c r="C15" s="117"/>
      <c r="D15" s="117"/>
      <c r="E15" s="117"/>
      <c r="F15" s="13"/>
      <c r="G15" s="13"/>
      <c r="H15" s="13">
        <v>2</v>
      </c>
      <c r="I15" s="14">
        <v>2</v>
      </c>
      <c r="J15" s="117" t="s">
        <v>12</v>
      </c>
      <c r="K15" s="117"/>
      <c r="L15" s="117"/>
      <c r="M15" s="117"/>
      <c r="N15" s="13"/>
      <c r="O15" s="13"/>
      <c r="P15" s="13">
        <v>2</v>
      </c>
      <c r="Q15" s="14">
        <v>2</v>
      </c>
      <c r="R15" s="117" t="s">
        <v>16</v>
      </c>
      <c r="S15" s="117"/>
      <c r="T15" s="117"/>
      <c r="U15" s="117"/>
      <c r="V15" s="13">
        <v>2</v>
      </c>
      <c r="W15" s="13">
        <v>2</v>
      </c>
      <c r="X15" s="13">
        <v>2</v>
      </c>
      <c r="Y15" s="14">
        <v>2</v>
      </c>
      <c r="Z15" s="121"/>
      <c r="AA15" s="122"/>
      <c r="AB15" s="122"/>
      <c r="AC15" s="123"/>
      <c r="AD15" s="16"/>
      <c r="AE15" s="16"/>
      <c r="AF15" s="16"/>
      <c r="AG15" s="71"/>
    </row>
    <row r="16" spans="1:33" s="5" customFormat="1" ht="19.5" customHeight="1" x14ac:dyDescent="0.25">
      <c r="A16" s="175"/>
      <c r="B16" s="117" t="s">
        <v>83</v>
      </c>
      <c r="C16" s="117"/>
      <c r="D16" s="117"/>
      <c r="E16" s="117"/>
      <c r="F16" s="13">
        <v>0</v>
      </c>
      <c r="G16" s="13">
        <v>2</v>
      </c>
      <c r="H16" s="13"/>
      <c r="I16" s="14"/>
      <c r="J16" s="117" t="s">
        <v>13</v>
      </c>
      <c r="K16" s="117"/>
      <c r="L16" s="117"/>
      <c r="M16" s="117"/>
      <c r="N16" s="13">
        <v>2</v>
      </c>
      <c r="O16" s="13">
        <v>2</v>
      </c>
      <c r="P16" s="13"/>
      <c r="Q16" s="14"/>
      <c r="R16" s="117" t="s">
        <v>32</v>
      </c>
      <c r="S16" s="117"/>
      <c r="T16" s="117"/>
      <c r="U16" s="117"/>
      <c r="V16" s="13">
        <v>2</v>
      </c>
      <c r="W16" s="13">
        <v>2</v>
      </c>
      <c r="X16" s="13"/>
      <c r="Y16" s="14"/>
      <c r="Z16" s="121"/>
      <c r="AA16" s="122"/>
      <c r="AB16" s="122"/>
      <c r="AC16" s="123"/>
      <c r="AD16" s="16"/>
      <c r="AE16" s="16"/>
      <c r="AF16" s="16"/>
      <c r="AG16" s="71"/>
    </row>
    <row r="17" spans="1:33" s="5" customFormat="1" ht="19.5" customHeight="1" x14ac:dyDescent="0.25">
      <c r="A17" s="175"/>
      <c r="B17" s="117" t="s">
        <v>8</v>
      </c>
      <c r="C17" s="117"/>
      <c r="D17" s="117"/>
      <c r="E17" s="117"/>
      <c r="F17" s="13">
        <v>1</v>
      </c>
      <c r="G17" s="13">
        <v>2</v>
      </c>
      <c r="H17" s="13">
        <v>1</v>
      </c>
      <c r="I17" s="14">
        <v>2</v>
      </c>
      <c r="J17" s="117" t="s">
        <v>8</v>
      </c>
      <c r="K17" s="117"/>
      <c r="L17" s="117"/>
      <c r="M17" s="117"/>
      <c r="N17" s="13">
        <v>1</v>
      </c>
      <c r="O17" s="13">
        <v>2</v>
      </c>
      <c r="P17" s="13">
        <v>1</v>
      </c>
      <c r="Q17" s="14">
        <v>2</v>
      </c>
      <c r="R17" s="118" t="s">
        <v>33</v>
      </c>
      <c r="S17" s="119"/>
      <c r="T17" s="119"/>
      <c r="U17" s="120"/>
      <c r="V17" s="13"/>
      <c r="W17" s="13"/>
      <c r="X17" s="13">
        <v>2</v>
      </c>
      <c r="Y17" s="14">
        <v>2</v>
      </c>
      <c r="Z17" s="121"/>
      <c r="AA17" s="122"/>
      <c r="AB17" s="122"/>
      <c r="AC17" s="123"/>
      <c r="AD17" s="16"/>
      <c r="AE17" s="16"/>
      <c r="AF17" s="16"/>
      <c r="AG17" s="71"/>
    </row>
    <row r="18" spans="1:33" s="5" customFormat="1" ht="19.5" customHeight="1" thickBot="1" x14ac:dyDescent="0.3">
      <c r="A18" s="175"/>
      <c r="B18" s="187" t="s">
        <v>9</v>
      </c>
      <c r="C18" s="119"/>
      <c r="D18" s="119"/>
      <c r="E18" s="120"/>
      <c r="F18" s="17">
        <v>0</v>
      </c>
      <c r="G18" s="17">
        <v>1</v>
      </c>
      <c r="H18" s="17"/>
      <c r="I18" s="18"/>
      <c r="J18" s="188"/>
      <c r="K18" s="189"/>
      <c r="L18" s="189"/>
      <c r="M18" s="190"/>
      <c r="N18" s="19"/>
      <c r="O18" s="19"/>
      <c r="P18" s="19"/>
      <c r="Q18" s="20"/>
      <c r="R18" s="188"/>
      <c r="S18" s="189"/>
      <c r="T18" s="189"/>
      <c r="U18" s="190"/>
      <c r="V18" s="19"/>
      <c r="W18" s="19"/>
      <c r="X18" s="19"/>
      <c r="Y18" s="20"/>
      <c r="Z18" s="188"/>
      <c r="AA18" s="189"/>
      <c r="AB18" s="189"/>
      <c r="AC18" s="190"/>
      <c r="AD18" s="21"/>
      <c r="AE18" s="21"/>
      <c r="AF18" s="21"/>
      <c r="AG18" s="72"/>
    </row>
    <row r="19" spans="1:33" s="5" customFormat="1" ht="19.5" customHeight="1" thickBot="1" x14ac:dyDescent="0.3">
      <c r="A19" s="176"/>
      <c r="B19" s="170" t="s">
        <v>34</v>
      </c>
      <c r="C19" s="171"/>
      <c r="D19" s="171"/>
      <c r="E19" s="172"/>
      <c r="F19" s="22">
        <f>SUM(F13:F18)</f>
        <v>5</v>
      </c>
      <c r="G19" s="22">
        <f>SUM(G13:G18)</f>
        <v>9</v>
      </c>
      <c r="H19" s="22">
        <f>SUM(H13:H18)</f>
        <v>5</v>
      </c>
      <c r="I19" s="23">
        <f>SUM(I13:I18)</f>
        <v>6</v>
      </c>
      <c r="J19" s="173" t="s">
        <v>34</v>
      </c>
      <c r="K19" s="171"/>
      <c r="L19" s="171"/>
      <c r="M19" s="172"/>
      <c r="N19" s="22">
        <f>SUM(N13:N18)</f>
        <v>5</v>
      </c>
      <c r="O19" s="22">
        <f>SUM(O13:O18)</f>
        <v>6</v>
      </c>
      <c r="P19" s="22">
        <f>SUM(P13:P18)</f>
        <v>5</v>
      </c>
      <c r="Q19" s="23">
        <f>SUM(Q13:Q18)</f>
        <v>6</v>
      </c>
      <c r="R19" s="173" t="s">
        <v>34</v>
      </c>
      <c r="S19" s="171"/>
      <c r="T19" s="171"/>
      <c r="U19" s="172"/>
      <c r="V19" s="22">
        <f>SUM(V13:V18)</f>
        <v>6</v>
      </c>
      <c r="W19" s="22">
        <f>SUM(W13:W18)</f>
        <v>6</v>
      </c>
      <c r="X19" s="22">
        <f>SUM(X13:X18)</f>
        <v>6</v>
      </c>
      <c r="Y19" s="23">
        <f>SUM(Y13:Y18)</f>
        <v>6</v>
      </c>
      <c r="Z19" s="173" t="s">
        <v>34</v>
      </c>
      <c r="AA19" s="171"/>
      <c r="AB19" s="171"/>
      <c r="AC19" s="172"/>
      <c r="AD19" s="22">
        <f>SUM(AD13:AD18)</f>
        <v>0</v>
      </c>
      <c r="AE19" s="22">
        <f>SUM(AE13:AE18)</f>
        <v>0</v>
      </c>
      <c r="AF19" s="22">
        <f t="shared" ref="AF19:AG19" si="0">SUM(AF13:AF18)</f>
        <v>0</v>
      </c>
      <c r="AG19" s="73">
        <f t="shared" si="0"/>
        <v>0</v>
      </c>
    </row>
    <row r="20" spans="1:33" s="5" customFormat="1" ht="19.5" customHeight="1" x14ac:dyDescent="0.25">
      <c r="A20" s="174" t="s">
        <v>84</v>
      </c>
      <c r="B20" s="177" t="s">
        <v>44</v>
      </c>
      <c r="C20" s="178"/>
      <c r="D20" s="178"/>
      <c r="E20" s="179"/>
      <c r="F20" s="24">
        <v>2</v>
      </c>
      <c r="G20" s="24">
        <v>2</v>
      </c>
      <c r="H20" s="25"/>
      <c r="I20" s="26"/>
      <c r="J20" s="180" t="s">
        <v>46</v>
      </c>
      <c r="K20" s="178"/>
      <c r="L20" s="178"/>
      <c r="M20" s="179"/>
      <c r="N20" s="34">
        <v>2</v>
      </c>
      <c r="O20" s="34">
        <v>2</v>
      </c>
      <c r="P20" s="27"/>
      <c r="Q20" s="14"/>
      <c r="R20" s="177"/>
      <c r="S20" s="178"/>
      <c r="T20" s="178"/>
      <c r="U20" s="179"/>
      <c r="V20" s="13"/>
      <c r="W20" s="13"/>
      <c r="X20" s="25"/>
      <c r="Y20" s="26"/>
      <c r="Z20" s="181"/>
      <c r="AA20" s="182"/>
      <c r="AB20" s="182"/>
      <c r="AC20" s="183"/>
      <c r="AD20" s="54"/>
      <c r="AE20" s="54"/>
      <c r="AF20" s="54"/>
      <c r="AG20" s="74"/>
    </row>
    <row r="21" spans="1:33" s="5" customFormat="1" ht="19.5" customHeight="1" x14ac:dyDescent="0.25">
      <c r="A21" s="175"/>
      <c r="B21" s="184"/>
      <c r="C21" s="185"/>
      <c r="D21" s="185"/>
      <c r="E21" s="186"/>
      <c r="F21" s="16"/>
      <c r="G21" s="16"/>
      <c r="H21" s="16"/>
      <c r="I21" s="29"/>
      <c r="J21" s="180" t="s">
        <v>45</v>
      </c>
      <c r="K21" s="178"/>
      <c r="L21" s="178"/>
      <c r="M21" s="179"/>
      <c r="N21" s="16"/>
      <c r="O21" s="16"/>
      <c r="P21" s="16">
        <v>2</v>
      </c>
      <c r="Q21" s="29">
        <v>2</v>
      </c>
      <c r="R21" s="191"/>
      <c r="S21" s="185"/>
      <c r="T21" s="185"/>
      <c r="U21" s="186"/>
      <c r="V21" s="16"/>
      <c r="W21" s="16"/>
      <c r="X21" s="16"/>
      <c r="Y21" s="29"/>
      <c r="Z21" s="191"/>
      <c r="AA21" s="185"/>
      <c r="AB21" s="185"/>
      <c r="AC21" s="186"/>
      <c r="AD21" s="16"/>
      <c r="AE21" s="16"/>
      <c r="AF21" s="16"/>
      <c r="AG21" s="71"/>
    </row>
    <row r="22" spans="1:33" s="5" customFormat="1" ht="19.5" customHeight="1" thickBot="1" x14ac:dyDescent="0.3">
      <c r="A22" s="175"/>
      <c r="B22" s="192"/>
      <c r="C22" s="192"/>
      <c r="D22" s="192"/>
      <c r="E22" s="192"/>
      <c r="F22" s="30"/>
      <c r="G22" s="30"/>
      <c r="H22" s="30"/>
      <c r="I22" s="31"/>
      <c r="J22" s="192"/>
      <c r="K22" s="192"/>
      <c r="L22" s="192"/>
      <c r="M22" s="192"/>
      <c r="N22" s="30"/>
      <c r="O22" s="30"/>
      <c r="P22" s="30"/>
      <c r="Q22" s="31"/>
      <c r="R22" s="192"/>
      <c r="S22" s="192"/>
      <c r="T22" s="192"/>
      <c r="U22" s="192"/>
      <c r="V22" s="30"/>
      <c r="W22" s="30"/>
      <c r="X22" s="30"/>
      <c r="Y22" s="31"/>
      <c r="Z22" s="192"/>
      <c r="AA22" s="192"/>
      <c r="AB22" s="192"/>
      <c r="AC22" s="192"/>
      <c r="AD22" s="21"/>
      <c r="AE22" s="21"/>
      <c r="AF22" s="21"/>
      <c r="AG22" s="72"/>
    </row>
    <row r="23" spans="1:33" s="5" customFormat="1" ht="19.5" customHeight="1" thickBot="1" x14ac:dyDescent="0.3">
      <c r="A23" s="176"/>
      <c r="B23" s="201" t="s">
        <v>34</v>
      </c>
      <c r="C23" s="201"/>
      <c r="D23" s="201"/>
      <c r="E23" s="201"/>
      <c r="F23" s="32">
        <f>SUM(F20:F22)</f>
        <v>2</v>
      </c>
      <c r="G23" s="32">
        <f>SUM(G20:G22)</f>
        <v>2</v>
      </c>
      <c r="H23" s="32">
        <f>SUM(H20:H22)</f>
        <v>0</v>
      </c>
      <c r="I23" s="33">
        <f>SUM(I20:I22)</f>
        <v>0</v>
      </c>
      <c r="J23" s="202" t="s">
        <v>34</v>
      </c>
      <c r="K23" s="203"/>
      <c r="L23" s="203"/>
      <c r="M23" s="204"/>
      <c r="N23" s="32">
        <f>SUM(N20:N22)</f>
        <v>2</v>
      </c>
      <c r="O23" s="32">
        <f>SUM(O20:O22)</f>
        <v>2</v>
      </c>
      <c r="P23" s="32">
        <f>SUM(P20:P22)</f>
        <v>2</v>
      </c>
      <c r="Q23" s="33">
        <f>SUM(Q20:Q22)</f>
        <v>2</v>
      </c>
      <c r="R23" s="202" t="s">
        <v>34</v>
      </c>
      <c r="S23" s="203"/>
      <c r="T23" s="203"/>
      <c r="U23" s="204"/>
      <c r="V23" s="32">
        <f>SUM(V20:V22)</f>
        <v>0</v>
      </c>
      <c r="W23" s="32">
        <f>SUM(W20:W22)</f>
        <v>0</v>
      </c>
      <c r="X23" s="32">
        <f>SUM(X20:X22)</f>
        <v>0</v>
      </c>
      <c r="Y23" s="33">
        <f>SUM(Y20:Y22)</f>
        <v>0</v>
      </c>
      <c r="Z23" s="202" t="s">
        <v>34</v>
      </c>
      <c r="AA23" s="203"/>
      <c r="AB23" s="203"/>
      <c r="AC23" s="204"/>
      <c r="AD23" s="32">
        <f>SUM(AD20:AD22)</f>
        <v>0</v>
      </c>
      <c r="AE23" s="32">
        <f t="shared" ref="AE23:AG23" si="1">SUM(AE17:AE22)</f>
        <v>0</v>
      </c>
      <c r="AF23" s="32">
        <f t="shared" si="1"/>
        <v>0</v>
      </c>
      <c r="AG23" s="75">
        <f t="shared" si="1"/>
        <v>0</v>
      </c>
    </row>
    <row r="24" spans="1:33" s="5" customFormat="1" ht="19.5" customHeight="1" x14ac:dyDescent="0.25">
      <c r="A24" s="206" t="s">
        <v>1</v>
      </c>
      <c r="B24" s="193" t="s">
        <v>17</v>
      </c>
      <c r="C24" s="194"/>
      <c r="D24" s="194"/>
      <c r="E24" s="195"/>
      <c r="F24" s="38">
        <v>3</v>
      </c>
      <c r="G24" s="38">
        <v>3</v>
      </c>
      <c r="H24" s="34"/>
      <c r="I24" s="35"/>
      <c r="J24" s="209" t="s">
        <v>28</v>
      </c>
      <c r="K24" s="196"/>
      <c r="L24" s="196"/>
      <c r="M24" s="197"/>
      <c r="N24" s="36">
        <v>2</v>
      </c>
      <c r="O24" s="36">
        <v>2</v>
      </c>
      <c r="P24" s="76"/>
      <c r="Q24" s="37"/>
      <c r="R24" s="210"/>
      <c r="S24" s="210"/>
      <c r="T24" s="210"/>
      <c r="U24" s="210"/>
      <c r="V24" s="25"/>
      <c r="W24" s="25"/>
      <c r="X24" s="25"/>
      <c r="Y24" s="26"/>
      <c r="Z24" s="210"/>
      <c r="AA24" s="210"/>
      <c r="AB24" s="210"/>
      <c r="AC24" s="210"/>
      <c r="AD24" s="28"/>
      <c r="AE24" s="28"/>
      <c r="AF24" s="28"/>
      <c r="AG24" s="77"/>
    </row>
    <row r="25" spans="1:33" s="5" customFormat="1" ht="19.5" customHeight="1" x14ac:dyDescent="0.25">
      <c r="A25" s="207"/>
      <c r="B25" s="193" t="s">
        <v>47</v>
      </c>
      <c r="C25" s="194"/>
      <c r="D25" s="194"/>
      <c r="E25" s="195"/>
      <c r="F25" s="38">
        <v>1</v>
      </c>
      <c r="G25" s="38">
        <v>2</v>
      </c>
      <c r="H25" s="38"/>
      <c r="I25" s="39"/>
      <c r="J25" s="196" t="s">
        <v>104</v>
      </c>
      <c r="K25" s="196"/>
      <c r="L25" s="196"/>
      <c r="M25" s="197"/>
      <c r="N25" s="36">
        <v>2</v>
      </c>
      <c r="O25" s="36">
        <v>2</v>
      </c>
      <c r="P25" s="36"/>
      <c r="Q25" s="37"/>
      <c r="R25" s="191"/>
      <c r="S25" s="185"/>
      <c r="T25" s="185"/>
      <c r="U25" s="186"/>
      <c r="V25" s="16"/>
      <c r="W25" s="16"/>
      <c r="X25" s="16"/>
      <c r="Y25" s="29"/>
      <c r="Z25" s="191"/>
      <c r="AA25" s="185"/>
      <c r="AB25" s="185"/>
      <c r="AC25" s="186"/>
      <c r="AD25" s="16"/>
      <c r="AE25" s="16"/>
      <c r="AF25" s="16"/>
      <c r="AG25" s="71"/>
    </row>
    <row r="26" spans="1:33" s="5" customFormat="1" ht="19.5" customHeight="1" x14ac:dyDescent="0.25">
      <c r="A26" s="207"/>
      <c r="B26" s="193" t="s">
        <v>102</v>
      </c>
      <c r="C26" s="194"/>
      <c r="D26" s="194"/>
      <c r="E26" s="195"/>
      <c r="F26" s="38">
        <v>2</v>
      </c>
      <c r="G26" s="38">
        <v>2</v>
      </c>
      <c r="H26" s="38"/>
      <c r="I26" s="39"/>
      <c r="J26" s="198" t="s">
        <v>105</v>
      </c>
      <c r="K26" s="199"/>
      <c r="L26" s="199"/>
      <c r="M26" s="200"/>
      <c r="N26" s="16"/>
      <c r="O26" s="16"/>
      <c r="P26" s="38">
        <v>2</v>
      </c>
      <c r="Q26" s="39">
        <v>2</v>
      </c>
      <c r="R26" s="191"/>
      <c r="S26" s="185"/>
      <c r="T26" s="185"/>
      <c r="U26" s="186"/>
      <c r="V26" s="16"/>
      <c r="W26" s="16"/>
      <c r="X26" s="16"/>
      <c r="Y26" s="29"/>
      <c r="Z26" s="191"/>
      <c r="AA26" s="185"/>
      <c r="AB26" s="185"/>
      <c r="AC26" s="186"/>
      <c r="AD26" s="16"/>
      <c r="AE26" s="16"/>
      <c r="AF26" s="16"/>
      <c r="AG26" s="71"/>
    </row>
    <row r="27" spans="1:33" s="5" customFormat="1" ht="19.5" customHeight="1" x14ac:dyDescent="0.25">
      <c r="A27" s="207"/>
      <c r="B27" s="193" t="s">
        <v>103</v>
      </c>
      <c r="C27" s="194"/>
      <c r="D27" s="194"/>
      <c r="E27" s="195"/>
      <c r="F27" s="38"/>
      <c r="G27" s="38"/>
      <c r="H27" s="38">
        <v>2</v>
      </c>
      <c r="I27" s="39">
        <v>2</v>
      </c>
      <c r="J27" s="191"/>
      <c r="K27" s="185"/>
      <c r="L27" s="185"/>
      <c r="M27" s="186"/>
      <c r="N27" s="16"/>
      <c r="O27" s="16"/>
      <c r="P27" s="16"/>
      <c r="Q27" s="29"/>
      <c r="R27" s="191"/>
      <c r="S27" s="185"/>
      <c r="T27" s="185"/>
      <c r="U27" s="186"/>
      <c r="V27" s="16"/>
      <c r="W27" s="16"/>
      <c r="X27" s="16"/>
      <c r="Y27" s="29"/>
      <c r="Z27" s="191"/>
      <c r="AA27" s="185"/>
      <c r="AB27" s="185"/>
      <c r="AC27" s="186"/>
      <c r="AD27" s="16"/>
      <c r="AE27" s="16"/>
      <c r="AF27" s="16"/>
      <c r="AG27" s="71"/>
    </row>
    <row r="28" spans="1:33" s="5" customFormat="1" ht="19.5" customHeight="1" x14ac:dyDescent="0.25">
      <c r="A28" s="207"/>
      <c r="B28" s="193" t="s">
        <v>100</v>
      </c>
      <c r="C28" s="194"/>
      <c r="D28" s="194"/>
      <c r="E28" s="195"/>
      <c r="F28" s="38">
        <v>2</v>
      </c>
      <c r="G28" s="38">
        <v>2</v>
      </c>
      <c r="H28" s="38"/>
      <c r="I28" s="39"/>
      <c r="J28" s="191"/>
      <c r="K28" s="185"/>
      <c r="L28" s="185"/>
      <c r="M28" s="186"/>
      <c r="N28" s="16"/>
      <c r="O28" s="16"/>
      <c r="P28" s="16"/>
      <c r="Q28" s="29"/>
      <c r="R28" s="205"/>
      <c r="S28" s="205"/>
      <c r="T28" s="205"/>
      <c r="U28" s="205"/>
      <c r="V28" s="16"/>
      <c r="W28" s="16"/>
      <c r="X28" s="16"/>
      <c r="Y28" s="29"/>
      <c r="Z28" s="205"/>
      <c r="AA28" s="205"/>
      <c r="AB28" s="205"/>
      <c r="AC28" s="205"/>
      <c r="AD28" s="16"/>
      <c r="AE28" s="16"/>
      <c r="AF28" s="16"/>
      <c r="AG28" s="71"/>
    </row>
    <row r="29" spans="1:33" s="5" customFormat="1" ht="19.5" customHeight="1" x14ac:dyDescent="0.25">
      <c r="A29" s="207"/>
      <c r="B29" s="193" t="s">
        <v>101</v>
      </c>
      <c r="C29" s="194"/>
      <c r="D29" s="194"/>
      <c r="E29" s="195"/>
      <c r="F29" s="40"/>
      <c r="G29" s="40"/>
      <c r="H29" s="40">
        <v>2</v>
      </c>
      <c r="I29" s="41">
        <v>2</v>
      </c>
      <c r="J29" s="95"/>
      <c r="K29" s="95"/>
      <c r="L29" s="95"/>
      <c r="M29" s="96"/>
      <c r="N29" s="30"/>
      <c r="O29" s="30"/>
      <c r="P29" s="30"/>
      <c r="Q29" s="31"/>
      <c r="R29" s="211"/>
      <c r="S29" s="212"/>
      <c r="T29" s="212"/>
      <c r="U29" s="213"/>
      <c r="V29" s="30"/>
      <c r="W29" s="30"/>
      <c r="X29" s="30"/>
      <c r="Y29" s="31"/>
      <c r="Z29" s="211"/>
      <c r="AA29" s="212"/>
      <c r="AB29" s="212"/>
      <c r="AC29" s="213"/>
      <c r="AD29" s="30"/>
      <c r="AE29" s="30"/>
      <c r="AF29" s="30"/>
      <c r="AG29" s="82"/>
    </row>
    <row r="30" spans="1:33" s="5" customFormat="1" ht="19.5" customHeight="1" thickBot="1" x14ac:dyDescent="0.3">
      <c r="A30" s="207"/>
      <c r="B30" s="217" t="s">
        <v>99</v>
      </c>
      <c r="C30" s="217"/>
      <c r="D30" s="217"/>
      <c r="E30" s="217"/>
      <c r="F30" s="40"/>
      <c r="G30" s="40"/>
      <c r="H30" s="40">
        <v>2</v>
      </c>
      <c r="I30" s="41">
        <v>2</v>
      </c>
      <c r="J30" s="192"/>
      <c r="K30" s="192"/>
      <c r="L30" s="192"/>
      <c r="M30" s="192"/>
      <c r="N30" s="30"/>
      <c r="O30" s="30"/>
      <c r="P30" s="30"/>
      <c r="Q30" s="31"/>
      <c r="R30" s="192"/>
      <c r="S30" s="192"/>
      <c r="T30" s="192"/>
      <c r="U30" s="192"/>
      <c r="V30" s="30"/>
      <c r="W30" s="30"/>
      <c r="X30" s="30"/>
      <c r="Y30" s="31"/>
      <c r="Z30" s="192"/>
      <c r="AA30" s="192"/>
      <c r="AB30" s="192"/>
      <c r="AC30" s="192"/>
      <c r="AD30" s="21"/>
      <c r="AE30" s="21"/>
      <c r="AF30" s="21"/>
      <c r="AG30" s="72"/>
    </row>
    <row r="31" spans="1:33" s="5" customFormat="1" ht="19.5" customHeight="1" thickBot="1" x14ac:dyDescent="0.3">
      <c r="A31" s="208"/>
      <c r="B31" s="218" t="s">
        <v>34</v>
      </c>
      <c r="C31" s="218"/>
      <c r="D31" s="218"/>
      <c r="E31" s="218"/>
      <c r="F31" s="42">
        <f>SUM(F24:F30)</f>
        <v>8</v>
      </c>
      <c r="G31" s="42">
        <f>SUM(G24:G30)</f>
        <v>9</v>
      </c>
      <c r="H31" s="42">
        <f>SUM(H24:H30)</f>
        <v>6</v>
      </c>
      <c r="I31" s="42">
        <f>SUM(I24:I30)</f>
        <v>6</v>
      </c>
      <c r="J31" s="219" t="s">
        <v>34</v>
      </c>
      <c r="K31" s="218"/>
      <c r="L31" s="218"/>
      <c r="M31" s="218"/>
      <c r="N31" s="42">
        <f>SUM(N24:N30)</f>
        <v>4</v>
      </c>
      <c r="O31" s="42">
        <f>SUM(O24:O30)</f>
        <v>4</v>
      </c>
      <c r="P31" s="42">
        <f>SUM(P24:P30)</f>
        <v>2</v>
      </c>
      <c r="Q31" s="43">
        <f>SUM(Q24:Q30)</f>
        <v>2</v>
      </c>
      <c r="R31" s="219" t="s">
        <v>34</v>
      </c>
      <c r="S31" s="218"/>
      <c r="T31" s="218"/>
      <c r="U31" s="218"/>
      <c r="V31" s="42">
        <f>SUM(V24:V30)</f>
        <v>0</v>
      </c>
      <c r="W31" s="42">
        <f>SUM(W24:W30)</f>
        <v>0</v>
      </c>
      <c r="X31" s="42">
        <f>SUM(X24:X30)</f>
        <v>0</v>
      </c>
      <c r="Y31" s="42">
        <f>SUM(Y24:Y30)</f>
        <v>0</v>
      </c>
      <c r="Z31" s="219" t="s">
        <v>34</v>
      </c>
      <c r="AA31" s="218"/>
      <c r="AB31" s="218"/>
      <c r="AC31" s="218"/>
      <c r="AD31" s="42">
        <f>SUM(AD24:AD30)</f>
        <v>0</v>
      </c>
      <c r="AE31" s="42">
        <f t="shared" ref="AE31:AG31" si="2">SUM(AE24:AE30)</f>
        <v>0</v>
      </c>
      <c r="AF31" s="42">
        <f t="shared" si="2"/>
        <v>0</v>
      </c>
      <c r="AG31" s="78">
        <f t="shared" si="2"/>
        <v>0</v>
      </c>
    </row>
    <row r="32" spans="1:33" s="5" customFormat="1" ht="19.5" customHeight="1" x14ac:dyDescent="0.25">
      <c r="A32" s="223" t="s">
        <v>2</v>
      </c>
      <c r="B32" s="193" t="s">
        <v>18</v>
      </c>
      <c r="C32" s="194"/>
      <c r="D32" s="194"/>
      <c r="E32" s="195"/>
      <c r="F32" s="24">
        <v>2</v>
      </c>
      <c r="G32" s="24">
        <v>2</v>
      </c>
      <c r="H32" s="24"/>
      <c r="I32" s="44"/>
      <c r="J32" s="196" t="s">
        <v>19</v>
      </c>
      <c r="K32" s="196"/>
      <c r="L32" s="196"/>
      <c r="M32" s="197"/>
      <c r="N32" s="36">
        <v>2</v>
      </c>
      <c r="O32" s="24">
        <v>2</v>
      </c>
      <c r="P32" s="36"/>
      <c r="Q32" s="37"/>
      <c r="R32" s="79" t="s">
        <v>20</v>
      </c>
      <c r="S32" s="63"/>
      <c r="T32" s="63"/>
      <c r="U32" s="64"/>
      <c r="V32" s="36">
        <v>2</v>
      </c>
      <c r="W32" s="36">
        <v>6</v>
      </c>
      <c r="X32" s="13"/>
      <c r="Y32" s="37"/>
      <c r="Z32" s="224" t="s">
        <v>132</v>
      </c>
      <c r="AA32" s="225"/>
      <c r="AB32" s="225"/>
      <c r="AC32" s="226"/>
      <c r="AD32" s="55">
        <v>10</v>
      </c>
      <c r="AE32" s="55">
        <v>10</v>
      </c>
      <c r="AF32" s="55">
        <v>10</v>
      </c>
      <c r="AG32" s="80">
        <v>10</v>
      </c>
    </row>
    <row r="33" spans="1:33" s="5" customFormat="1" ht="19.5" customHeight="1" x14ac:dyDescent="0.25">
      <c r="A33" s="223"/>
      <c r="B33" s="193" t="s">
        <v>21</v>
      </c>
      <c r="C33" s="194"/>
      <c r="D33" s="194"/>
      <c r="E33" s="195"/>
      <c r="F33" s="24">
        <v>2</v>
      </c>
      <c r="G33" s="24">
        <v>2</v>
      </c>
      <c r="H33" s="24"/>
      <c r="I33" s="24"/>
      <c r="J33" s="209" t="s">
        <v>38</v>
      </c>
      <c r="K33" s="196"/>
      <c r="L33" s="196"/>
      <c r="M33" s="197"/>
      <c r="N33" s="36">
        <v>2</v>
      </c>
      <c r="O33" s="36">
        <v>2</v>
      </c>
      <c r="P33" s="36"/>
      <c r="Q33" s="37"/>
      <c r="R33" s="196" t="s">
        <v>41</v>
      </c>
      <c r="S33" s="196"/>
      <c r="T33" s="196"/>
      <c r="U33" s="197"/>
      <c r="V33" s="36"/>
      <c r="W33" s="36"/>
      <c r="X33" s="13">
        <v>2</v>
      </c>
      <c r="Y33" s="37">
        <v>2</v>
      </c>
      <c r="Z33" s="205"/>
      <c r="AA33" s="205"/>
      <c r="AB33" s="205"/>
      <c r="AC33" s="205"/>
      <c r="AD33" s="16"/>
      <c r="AE33" s="16"/>
      <c r="AF33" s="16"/>
      <c r="AG33" s="71"/>
    </row>
    <row r="34" spans="1:33" s="5" customFormat="1" ht="19.5" customHeight="1" x14ac:dyDescent="0.25">
      <c r="A34" s="223"/>
      <c r="B34" s="193" t="s">
        <v>22</v>
      </c>
      <c r="C34" s="194"/>
      <c r="D34" s="194"/>
      <c r="E34" s="195"/>
      <c r="F34" s="24">
        <v>2</v>
      </c>
      <c r="G34" s="24">
        <v>2</v>
      </c>
      <c r="H34" s="24"/>
      <c r="I34" s="24"/>
      <c r="J34" s="209" t="s">
        <v>40</v>
      </c>
      <c r="K34" s="196"/>
      <c r="L34" s="196"/>
      <c r="M34" s="197"/>
      <c r="N34" s="36">
        <v>2</v>
      </c>
      <c r="O34" s="36">
        <v>2</v>
      </c>
      <c r="P34" s="45"/>
      <c r="Q34" s="37"/>
      <c r="R34" s="196"/>
      <c r="S34" s="196"/>
      <c r="T34" s="196"/>
      <c r="U34" s="197"/>
      <c r="V34" s="36"/>
      <c r="W34" s="36"/>
      <c r="X34" s="36"/>
      <c r="Y34" s="37"/>
      <c r="Z34" s="205"/>
      <c r="AA34" s="205"/>
      <c r="AB34" s="205"/>
      <c r="AC34" s="205"/>
      <c r="AD34" s="16"/>
      <c r="AE34" s="16"/>
      <c r="AF34" s="16"/>
      <c r="AG34" s="71"/>
    </row>
    <row r="35" spans="1:33" s="5" customFormat="1" ht="19.5" customHeight="1" x14ac:dyDescent="0.25">
      <c r="A35" s="223"/>
      <c r="B35" s="193" t="s">
        <v>23</v>
      </c>
      <c r="C35" s="194"/>
      <c r="D35" s="194"/>
      <c r="E35" s="195"/>
      <c r="F35" s="24"/>
      <c r="G35" s="24"/>
      <c r="H35" s="24">
        <v>2</v>
      </c>
      <c r="I35" s="44">
        <v>2</v>
      </c>
      <c r="J35" s="196" t="s">
        <v>35</v>
      </c>
      <c r="K35" s="196"/>
      <c r="L35" s="196"/>
      <c r="M35" s="197"/>
      <c r="N35" s="36"/>
      <c r="O35" s="36"/>
      <c r="P35" s="45">
        <v>2</v>
      </c>
      <c r="Q35" s="37">
        <v>2</v>
      </c>
      <c r="R35" s="191"/>
      <c r="S35" s="185"/>
      <c r="T35" s="185"/>
      <c r="U35" s="186"/>
      <c r="V35" s="16"/>
      <c r="W35" s="16"/>
      <c r="X35" s="16"/>
      <c r="Y35" s="29"/>
      <c r="Z35" s="61"/>
      <c r="AA35" s="61"/>
      <c r="AB35" s="61"/>
      <c r="AC35" s="62"/>
      <c r="AD35" s="16"/>
      <c r="AE35" s="16"/>
      <c r="AF35" s="16"/>
      <c r="AG35" s="71"/>
    </row>
    <row r="36" spans="1:33" s="5" customFormat="1" ht="19.5" customHeight="1" x14ac:dyDescent="0.25">
      <c r="A36" s="223"/>
      <c r="B36" s="193" t="s">
        <v>39</v>
      </c>
      <c r="C36" s="194"/>
      <c r="D36" s="194"/>
      <c r="E36" s="195"/>
      <c r="F36" s="87"/>
      <c r="G36" s="87"/>
      <c r="H36" s="24">
        <v>2</v>
      </c>
      <c r="I36" s="44">
        <v>2</v>
      </c>
      <c r="J36" s="220" t="s">
        <v>37</v>
      </c>
      <c r="K36" s="221"/>
      <c r="L36" s="221"/>
      <c r="M36" s="222"/>
      <c r="N36" s="36"/>
      <c r="O36" s="36"/>
      <c r="P36" s="45">
        <v>2</v>
      </c>
      <c r="Q36" s="37">
        <v>2</v>
      </c>
      <c r="R36" s="205"/>
      <c r="S36" s="205"/>
      <c r="T36" s="205"/>
      <c r="U36" s="205"/>
      <c r="V36" s="46"/>
      <c r="W36" s="46"/>
      <c r="X36" s="16"/>
      <c r="Y36" s="29"/>
      <c r="Z36" s="191"/>
      <c r="AA36" s="185"/>
      <c r="AB36" s="185"/>
      <c r="AC36" s="186"/>
      <c r="AD36" s="16"/>
      <c r="AE36" s="16"/>
      <c r="AF36" s="16"/>
      <c r="AG36" s="71"/>
    </row>
    <row r="37" spans="1:33" s="5" customFormat="1" ht="19.5" customHeight="1" thickBot="1" x14ac:dyDescent="0.3">
      <c r="A37" s="223"/>
      <c r="B37" s="227" t="s">
        <v>36</v>
      </c>
      <c r="C37" s="227"/>
      <c r="D37" s="227"/>
      <c r="E37" s="227"/>
      <c r="F37" s="88"/>
      <c r="G37" s="88"/>
      <c r="H37" s="40">
        <v>2</v>
      </c>
      <c r="I37" s="41">
        <v>3</v>
      </c>
      <c r="J37" s="217"/>
      <c r="K37" s="217"/>
      <c r="L37" s="217"/>
      <c r="M37" s="217"/>
      <c r="N37" s="40"/>
      <c r="O37" s="40"/>
      <c r="P37" s="40"/>
      <c r="Q37" s="41"/>
      <c r="R37" s="192"/>
      <c r="S37" s="192"/>
      <c r="T37" s="192"/>
      <c r="U37" s="192"/>
      <c r="V37" s="30"/>
      <c r="W37" s="30"/>
      <c r="X37" s="30"/>
      <c r="Y37" s="31"/>
      <c r="Z37" s="192"/>
      <c r="AA37" s="192"/>
      <c r="AB37" s="192"/>
      <c r="AC37" s="192"/>
      <c r="AD37" s="21"/>
      <c r="AE37" s="21"/>
      <c r="AF37" s="21"/>
      <c r="AG37" s="72"/>
    </row>
    <row r="38" spans="1:33" s="5" customFormat="1" ht="19.5" customHeight="1" thickBot="1" x14ac:dyDescent="0.3">
      <c r="A38" s="223"/>
      <c r="B38" s="228" t="s">
        <v>34</v>
      </c>
      <c r="C38" s="228"/>
      <c r="D38" s="228"/>
      <c r="E38" s="228"/>
      <c r="F38" s="47">
        <f>SUM(F32:F37)</f>
        <v>6</v>
      </c>
      <c r="G38" s="47">
        <f>SUM(G32:G37)</f>
        <v>6</v>
      </c>
      <c r="H38" s="47">
        <f>SUM(H32:H37)</f>
        <v>6</v>
      </c>
      <c r="I38" s="48">
        <f>SUM(I32:I37)</f>
        <v>7</v>
      </c>
      <c r="J38" s="229" t="s">
        <v>34</v>
      </c>
      <c r="K38" s="228"/>
      <c r="L38" s="228"/>
      <c r="M38" s="228"/>
      <c r="N38" s="47">
        <f>SUM(N32:N37)</f>
        <v>6</v>
      </c>
      <c r="O38" s="47">
        <f>SUM(O32:O37)</f>
        <v>6</v>
      </c>
      <c r="P38" s="47">
        <f>SUM(P32:P37)</f>
        <v>4</v>
      </c>
      <c r="Q38" s="48">
        <f>SUM(Q32:Q37)</f>
        <v>4</v>
      </c>
      <c r="R38" s="230" t="s">
        <v>34</v>
      </c>
      <c r="S38" s="228"/>
      <c r="T38" s="228"/>
      <c r="U38" s="228"/>
      <c r="V38" s="47">
        <f>SUM(V32:V37)</f>
        <v>2</v>
      </c>
      <c r="W38" s="47">
        <f>SUM(W32:W37)</f>
        <v>6</v>
      </c>
      <c r="X38" s="47">
        <f>SUM(X32:X37)</f>
        <v>2</v>
      </c>
      <c r="Y38" s="48">
        <f>SUM(Y32:Y37)</f>
        <v>2</v>
      </c>
      <c r="Z38" s="229" t="s">
        <v>34</v>
      </c>
      <c r="AA38" s="228"/>
      <c r="AB38" s="228"/>
      <c r="AC38" s="228"/>
      <c r="AD38" s="47">
        <f>SUM(AD32:AD37)</f>
        <v>10</v>
      </c>
      <c r="AE38" s="47">
        <f t="shared" ref="AE38:AG38" si="3">SUM(AE32:AE37)</f>
        <v>10</v>
      </c>
      <c r="AF38" s="47">
        <f t="shared" si="3"/>
        <v>10</v>
      </c>
      <c r="AG38" s="81">
        <f t="shared" si="3"/>
        <v>10</v>
      </c>
    </row>
    <row r="39" spans="1:33" s="5" customFormat="1" ht="19.5" customHeight="1" x14ac:dyDescent="0.25">
      <c r="A39" s="206" t="s">
        <v>85</v>
      </c>
      <c r="B39" s="214" t="s">
        <v>24</v>
      </c>
      <c r="C39" s="182"/>
      <c r="D39" s="182"/>
      <c r="E39" s="183"/>
      <c r="F39" s="24">
        <v>2</v>
      </c>
      <c r="G39" s="24">
        <v>2</v>
      </c>
      <c r="H39" s="24"/>
      <c r="I39" s="44"/>
      <c r="J39" s="231" t="s">
        <v>87</v>
      </c>
      <c r="K39" s="232"/>
      <c r="L39" s="232"/>
      <c r="M39" s="232"/>
      <c r="N39" s="58">
        <v>2</v>
      </c>
      <c r="O39" s="89">
        <v>2</v>
      </c>
      <c r="P39" s="49"/>
      <c r="Q39" s="37"/>
      <c r="R39" s="220" t="s">
        <v>88</v>
      </c>
      <c r="S39" s="221"/>
      <c r="T39" s="221"/>
      <c r="U39" s="222"/>
      <c r="V39" s="58">
        <v>2</v>
      </c>
      <c r="W39" s="89">
        <v>2</v>
      </c>
      <c r="X39" s="49"/>
      <c r="Y39" s="37"/>
      <c r="Z39" s="215" t="s">
        <v>131</v>
      </c>
      <c r="AA39" s="215"/>
      <c r="AB39" s="215"/>
      <c r="AC39" s="216"/>
      <c r="AD39" s="54">
        <v>1</v>
      </c>
      <c r="AE39" s="54">
        <v>1</v>
      </c>
      <c r="AF39" s="28"/>
      <c r="AG39" s="77"/>
    </row>
    <row r="40" spans="1:33" s="5" customFormat="1" ht="19.5" customHeight="1" x14ac:dyDescent="0.25">
      <c r="A40" s="207"/>
      <c r="B40" s="214" t="s">
        <v>25</v>
      </c>
      <c r="C40" s="182"/>
      <c r="D40" s="182"/>
      <c r="E40" s="183"/>
      <c r="F40" s="24">
        <v>2</v>
      </c>
      <c r="G40" s="24">
        <v>2</v>
      </c>
      <c r="H40" s="24"/>
      <c r="I40" s="44"/>
      <c r="J40" s="220" t="s">
        <v>89</v>
      </c>
      <c r="K40" s="221"/>
      <c r="L40" s="221"/>
      <c r="M40" s="222"/>
      <c r="N40" s="36">
        <v>2</v>
      </c>
      <c r="O40" s="36">
        <v>2</v>
      </c>
      <c r="P40" s="36"/>
      <c r="Q40" s="37"/>
      <c r="R40" s="220" t="s">
        <v>90</v>
      </c>
      <c r="S40" s="221"/>
      <c r="T40" s="221"/>
      <c r="U40" s="222"/>
      <c r="V40" s="36">
        <v>2</v>
      </c>
      <c r="W40" s="36">
        <v>2</v>
      </c>
      <c r="X40" s="36"/>
      <c r="Y40" s="37"/>
      <c r="Z40" s="205"/>
      <c r="AA40" s="205"/>
      <c r="AB40" s="205"/>
      <c r="AC40" s="205"/>
      <c r="AD40" s="16"/>
      <c r="AE40" s="16"/>
      <c r="AF40" s="16"/>
      <c r="AG40" s="71"/>
    </row>
    <row r="41" spans="1:33" s="5" customFormat="1" ht="19.5" customHeight="1" x14ac:dyDescent="0.25">
      <c r="A41" s="207"/>
      <c r="B41" s="214" t="s">
        <v>26</v>
      </c>
      <c r="C41" s="182"/>
      <c r="D41" s="182"/>
      <c r="E41" s="183"/>
      <c r="F41" s="24">
        <v>2</v>
      </c>
      <c r="G41" s="24">
        <v>2</v>
      </c>
      <c r="H41" s="49"/>
      <c r="I41" s="76"/>
      <c r="J41" s="243" t="s">
        <v>91</v>
      </c>
      <c r="K41" s="233"/>
      <c r="L41" s="233"/>
      <c r="M41" s="234"/>
      <c r="N41" s="108">
        <v>2</v>
      </c>
      <c r="O41" s="105">
        <v>2</v>
      </c>
      <c r="P41" s="36"/>
      <c r="Q41" s="37"/>
      <c r="R41" s="220" t="s">
        <v>92</v>
      </c>
      <c r="S41" s="221"/>
      <c r="T41" s="221"/>
      <c r="U41" s="222"/>
      <c r="V41" s="36">
        <v>2</v>
      </c>
      <c r="W41" s="36">
        <v>2</v>
      </c>
      <c r="X41" s="36"/>
      <c r="Y41" s="37"/>
      <c r="Z41" s="205"/>
      <c r="AA41" s="205"/>
      <c r="AB41" s="205"/>
      <c r="AC41" s="205"/>
      <c r="AD41" s="16"/>
      <c r="AE41" s="16"/>
      <c r="AF41" s="16"/>
      <c r="AG41" s="71"/>
    </row>
    <row r="42" spans="1:33" s="5" customFormat="1" ht="19.5" customHeight="1" x14ac:dyDescent="0.25">
      <c r="A42" s="207"/>
      <c r="B42" s="240" t="s">
        <v>43</v>
      </c>
      <c r="C42" s="241"/>
      <c r="D42" s="241"/>
      <c r="E42" s="242"/>
      <c r="F42" s="105">
        <v>2</v>
      </c>
      <c r="G42" s="105">
        <v>2</v>
      </c>
      <c r="H42" s="24"/>
      <c r="I42" s="24"/>
      <c r="J42" s="220" t="s">
        <v>93</v>
      </c>
      <c r="K42" s="221"/>
      <c r="L42" s="221"/>
      <c r="M42" s="222"/>
      <c r="N42" s="50">
        <v>2</v>
      </c>
      <c r="O42" s="24">
        <v>2</v>
      </c>
      <c r="P42" s="36"/>
      <c r="Q42" s="37"/>
      <c r="R42" s="220" t="s">
        <v>94</v>
      </c>
      <c r="S42" s="221"/>
      <c r="T42" s="221"/>
      <c r="U42" s="222"/>
      <c r="V42" s="50">
        <v>2</v>
      </c>
      <c r="W42" s="24">
        <v>2</v>
      </c>
      <c r="X42" s="45"/>
      <c r="Y42" s="37"/>
      <c r="Z42" s="211"/>
      <c r="AA42" s="212"/>
      <c r="AB42" s="212"/>
      <c r="AC42" s="213"/>
      <c r="AD42" s="16"/>
      <c r="AE42" s="16"/>
      <c r="AF42" s="16"/>
      <c r="AG42" s="71"/>
    </row>
    <row r="43" spans="1:33" s="5" customFormat="1" ht="19.5" customHeight="1" x14ac:dyDescent="0.25">
      <c r="A43" s="207"/>
      <c r="B43" s="214" t="s">
        <v>27</v>
      </c>
      <c r="C43" s="238"/>
      <c r="D43" s="238"/>
      <c r="E43" s="239"/>
      <c r="F43" s="24">
        <v>2</v>
      </c>
      <c r="G43" s="24">
        <v>2</v>
      </c>
      <c r="H43" s="24"/>
      <c r="I43" s="24"/>
      <c r="J43" s="243" t="s">
        <v>95</v>
      </c>
      <c r="K43" s="233"/>
      <c r="L43" s="233"/>
      <c r="M43" s="234"/>
      <c r="N43" s="108">
        <v>2</v>
      </c>
      <c r="O43" s="105">
        <v>2</v>
      </c>
      <c r="P43" s="36"/>
      <c r="Q43" s="37"/>
      <c r="R43" s="220" t="s">
        <v>96</v>
      </c>
      <c r="S43" s="221"/>
      <c r="T43" s="221"/>
      <c r="U43" s="222"/>
      <c r="V43" s="50">
        <v>2</v>
      </c>
      <c r="W43" s="24">
        <v>2</v>
      </c>
      <c r="X43" s="45"/>
      <c r="Y43" s="37"/>
      <c r="Z43" s="211"/>
      <c r="AA43" s="212"/>
      <c r="AB43" s="212"/>
      <c r="AC43" s="213"/>
      <c r="AD43" s="16"/>
      <c r="AE43" s="16"/>
      <c r="AF43" s="16"/>
      <c r="AG43" s="71"/>
    </row>
    <row r="44" spans="1:33" s="5" customFormat="1" ht="19.5" customHeight="1" x14ac:dyDescent="0.25">
      <c r="A44" s="207"/>
      <c r="B44" s="233" t="s">
        <v>29</v>
      </c>
      <c r="C44" s="233"/>
      <c r="D44" s="233"/>
      <c r="E44" s="234"/>
      <c r="F44" s="106"/>
      <c r="G44" s="106"/>
      <c r="H44" s="106">
        <v>2</v>
      </c>
      <c r="I44" s="107">
        <v>2</v>
      </c>
      <c r="J44" s="244" t="s">
        <v>129</v>
      </c>
      <c r="K44" s="245"/>
      <c r="L44" s="245"/>
      <c r="M44" s="246"/>
      <c r="N44" s="110">
        <v>2</v>
      </c>
      <c r="O44" s="111">
        <v>2</v>
      </c>
      <c r="P44" s="36"/>
      <c r="Q44" s="37"/>
      <c r="R44" s="220" t="s">
        <v>97</v>
      </c>
      <c r="S44" s="221"/>
      <c r="T44" s="221"/>
      <c r="U44" s="222"/>
      <c r="V44" s="50">
        <v>2</v>
      </c>
      <c r="W44" s="24">
        <v>2</v>
      </c>
      <c r="X44" s="59"/>
      <c r="Y44" s="60"/>
      <c r="Z44" s="211"/>
      <c r="AA44" s="212"/>
      <c r="AB44" s="212"/>
      <c r="AC44" s="213"/>
      <c r="AD44" s="16"/>
      <c r="AE44" s="16"/>
      <c r="AF44" s="16"/>
      <c r="AG44" s="71"/>
    </row>
    <row r="45" spans="1:33" s="5" customFormat="1" ht="19.5" customHeight="1" x14ac:dyDescent="0.25">
      <c r="A45" s="207"/>
      <c r="B45" s="233" t="s">
        <v>30</v>
      </c>
      <c r="C45" s="233"/>
      <c r="D45" s="233"/>
      <c r="E45" s="234"/>
      <c r="F45" s="105"/>
      <c r="G45" s="105"/>
      <c r="H45" s="106">
        <v>2</v>
      </c>
      <c r="I45" s="107">
        <v>2</v>
      </c>
      <c r="J45" s="220" t="s">
        <v>107</v>
      </c>
      <c r="K45" s="221"/>
      <c r="L45" s="221"/>
      <c r="M45" s="222"/>
      <c r="N45" s="50">
        <v>2</v>
      </c>
      <c r="O45" s="24">
        <v>2</v>
      </c>
      <c r="P45" s="36"/>
      <c r="Q45" s="36"/>
      <c r="R45" s="220" t="s">
        <v>98</v>
      </c>
      <c r="S45" s="221"/>
      <c r="T45" s="221"/>
      <c r="U45" s="222"/>
      <c r="V45" s="50">
        <v>2</v>
      </c>
      <c r="W45" s="24">
        <v>2</v>
      </c>
      <c r="X45" s="50"/>
      <c r="Y45" s="51"/>
      <c r="Z45" s="211"/>
      <c r="AA45" s="212"/>
      <c r="AB45" s="212"/>
      <c r="AC45" s="213"/>
      <c r="AD45" s="16"/>
      <c r="AE45" s="16"/>
      <c r="AF45" s="16"/>
      <c r="AG45" s="71"/>
    </row>
    <row r="46" spans="1:33" s="5" customFormat="1" ht="19.5" customHeight="1" x14ac:dyDescent="0.25">
      <c r="A46" s="207"/>
      <c r="B46" s="235" t="s">
        <v>42</v>
      </c>
      <c r="C46" s="236"/>
      <c r="D46" s="236"/>
      <c r="E46" s="237"/>
      <c r="F46" s="108"/>
      <c r="G46" s="108"/>
      <c r="H46" s="108">
        <v>2</v>
      </c>
      <c r="I46" s="109">
        <v>2</v>
      </c>
      <c r="J46" s="220" t="s">
        <v>108</v>
      </c>
      <c r="K46" s="221"/>
      <c r="L46" s="221"/>
      <c r="M46" s="222"/>
      <c r="N46" s="50">
        <v>2</v>
      </c>
      <c r="O46" s="24">
        <v>2</v>
      </c>
      <c r="P46" s="36"/>
      <c r="Q46" s="53"/>
      <c r="R46" s="220" t="s">
        <v>118</v>
      </c>
      <c r="S46" s="221"/>
      <c r="T46" s="221"/>
      <c r="U46" s="222"/>
      <c r="V46" s="36">
        <v>2</v>
      </c>
      <c r="W46" s="53">
        <v>2</v>
      </c>
      <c r="X46" s="50"/>
      <c r="Y46" s="51"/>
      <c r="Z46" s="211"/>
      <c r="AA46" s="212"/>
      <c r="AB46" s="212"/>
      <c r="AC46" s="213"/>
      <c r="AD46" s="16"/>
      <c r="AE46" s="16"/>
      <c r="AF46" s="16"/>
      <c r="AG46" s="71"/>
    </row>
    <row r="47" spans="1:33" s="5" customFormat="1" ht="19.5" customHeight="1" x14ac:dyDescent="0.25">
      <c r="A47" s="207"/>
      <c r="B47" s="247" t="s">
        <v>106</v>
      </c>
      <c r="C47" s="248"/>
      <c r="D47" s="248"/>
      <c r="E47" s="249"/>
      <c r="F47" s="46"/>
      <c r="G47" s="46"/>
      <c r="H47" s="56">
        <v>2</v>
      </c>
      <c r="I47" s="90">
        <v>2</v>
      </c>
      <c r="J47" s="243" t="s">
        <v>109</v>
      </c>
      <c r="K47" s="233"/>
      <c r="L47" s="233"/>
      <c r="M47" s="234"/>
      <c r="N47" s="108">
        <v>2</v>
      </c>
      <c r="O47" s="105">
        <v>2</v>
      </c>
      <c r="P47" s="36"/>
      <c r="Q47" s="37"/>
      <c r="R47" s="220" t="s">
        <v>120</v>
      </c>
      <c r="S47" s="221"/>
      <c r="T47" s="221"/>
      <c r="U47" s="222"/>
      <c r="V47" s="36">
        <v>2</v>
      </c>
      <c r="W47" s="53">
        <v>2</v>
      </c>
      <c r="X47" s="50"/>
      <c r="Y47" s="51"/>
      <c r="Z47" s="211"/>
      <c r="AA47" s="212"/>
      <c r="AB47" s="212"/>
      <c r="AC47" s="213"/>
      <c r="AD47" s="16"/>
      <c r="AE47" s="16"/>
      <c r="AF47" s="16"/>
      <c r="AG47" s="71"/>
    </row>
    <row r="48" spans="1:33" s="5" customFormat="1" ht="19.5" customHeight="1" x14ac:dyDescent="0.25">
      <c r="A48" s="207"/>
      <c r="B48" s="250" t="s">
        <v>134</v>
      </c>
      <c r="C48" s="251"/>
      <c r="D48" s="251"/>
      <c r="E48" s="252"/>
      <c r="F48" s="101"/>
      <c r="G48" s="101"/>
      <c r="H48" s="102">
        <v>2</v>
      </c>
      <c r="I48" s="103">
        <v>2</v>
      </c>
      <c r="J48" s="224" t="s">
        <v>133</v>
      </c>
      <c r="K48" s="225"/>
      <c r="L48" s="225"/>
      <c r="M48" s="226"/>
      <c r="N48" s="99">
        <v>3</v>
      </c>
      <c r="O48" s="99">
        <v>3</v>
      </c>
      <c r="P48" s="36"/>
      <c r="Q48" s="37"/>
      <c r="R48" s="224" t="s">
        <v>121</v>
      </c>
      <c r="S48" s="225"/>
      <c r="T48" s="225"/>
      <c r="U48" s="226"/>
      <c r="V48" s="97">
        <v>2</v>
      </c>
      <c r="W48" s="98">
        <v>2</v>
      </c>
      <c r="X48" s="50"/>
      <c r="Y48" s="51"/>
      <c r="Z48" s="211"/>
      <c r="AA48" s="212"/>
      <c r="AB48" s="212"/>
      <c r="AC48" s="213"/>
      <c r="AD48" s="16"/>
      <c r="AE48" s="16"/>
      <c r="AF48" s="16"/>
      <c r="AG48" s="71"/>
    </row>
    <row r="49" spans="1:33" s="5" customFormat="1" ht="19.5" customHeight="1" x14ac:dyDescent="0.25">
      <c r="A49" s="207"/>
      <c r="B49" s="205"/>
      <c r="C49" s="205"/>
      <c r="D49" s="205"/>
      <c r="E49" s="205"/>
      <c r="F49" s="46"/>
      <c r="G49" s="46"/>
      <c r="H49" s="46"/>
      <c r="I49" s="52"/>
      <c r="J49" s="243" t="s">
        <v>110</v>
      </c>
      <c r="K49" s="233"/>
      <c r="L49" s="233"/>
      <c r="M49" s="234"/>
      <c r="N49" s="108"/>
      <c r="O49" s="105"/>
      <c r="P49" s="106">
        <v>2</v>
      </c>
      <c r="Q49" s="107">
        <v>2</v>
      </c>
      <c r="R49" s="264" t="s">
        <v>130</v>
      </c>
      <c r="S49" s="265"/>
      <c r="T49" s="265"/>
      <c r="U49" s="266"/>
      <c r="V49" s="267">
        <v>2</v>
      </c>
      <c r="W49" s="268">
        <v>2</v>
      </c>
      <c r="X49" s="269"/>
      <c r="Y49" s="270"/>
      <c r="Z49" s="205"/>
      <c r="AA49" s="205"/>
      <c r="AB49" s="205"/>
      <c r="AC49" s="205"/>
      <c r="AD49" s="16"/>
      <c r="AE49" s="16"/>
      <c r="AF49" s="16"/>
      <c r="AG49" s="71"/>
    </row>
    <row r="50" spans="1:33" s="5" customFormat="1" ht="19.5" customHeight="1" x14ac:dyDescent="0.25">
      <c r="A50" s="207"/>
      <c r="B50" s="205"/>
      <c r="C50" s="205"/>
      <c r="D50" s="205"/>
      <c r="E50" s="205"/>
      <c r="F50" s="46"/>
      <c r="G50" s="46"/>
      <c r="H50" s="46"/>
      <c r="I50" s="52"/>
      <c r="J50" s="243" t="s">
        <v>111</v>
      </c>
      <c r="K50" s="233"/>
      <c r="L50" s="233"/>
      <c r="M50" s="234"/>
      <c r="N50" s="108"/>
      <c r="O50" s="105"/>
      <c r="P50" s="106">
        <v>2</v>
      </c>
      <c r="Q50" s="107">
        <v>2</v>
      </c>
      <c r="R50" s="220" t="s">
        <v>119</v>
      </c>
      <c r="S50" s="221"/>
      <c r="T50" s="221"/>
      <c r="U50" s="222"/>
      <c r="V50" s="36"/>
      <c r="W50" s="53"/>
      <c r="X50" s="50">
        <v>2</v>
      </c>
      <c r="Y50" s="51">
        <v>2</v>
      </c>
      <c r="Z50" s="205"/>
      <c r="AA50" s="205"/>
      <c r="AB50" s="205"/>
      <c r="AC50" s="205"/>
      <c r="AD50" s="16"/>
      <c r="AE50" s="16"/>
      <c r="AF50" s="16"/>
      <c r="AG50" s="71"/>
    </row>
    <row r="51" spans="1:33" s="5" customFormat="1" ht="19.5" customHeight="1" x14ac:dyDescent="0.25">
      <c r="A51" s="207"/>
      <c r="B51" s="205"/>
      <c r="C51" s="205"/>
      <c r="D51" s="205"/>
      <c r="E51" s="205"/>
      <c r="F51" s="46"/>
      <c r="G51" s="46"/>
      <c r="H51" s="46"/>
      <c r="I51" s="52"/>
      <c r="J51" s="220" t="s">
        <v>112</v>
      </c>
      <c r="K51" s="221"/>
      <c r="L51" s="221"/>
      <c r="M51" s="222"/>
      <c r="N51" s="36"/>
      <c r="O51" s="36"/>
      <c r="P51" s="36">
        <v>2</v>
      </c>
      <c r="Q51" s="36">
        <v>2</v>
      </c>
      <c r="R51" s="220" t="s">
        <v>122</v>
      </c>
      <c r="S51" s="221"/>
      <c r="T51" s="221"/>
      <c r="U51" s="222"/>
      <c r="V51" s="38"/>
      <c r="W51" s="38"/>
      <c r="X51" s="36">
        <v>2</v>
      </c>
      <c r="Y51" s="37">
        <v>2</v>
      </c>
      <c r="Z51" s="205"/>
      <c r="AA51" s="205"/>
      <c r="AB51" s="205"/>
      <c r="AC51" s="205"/>
      <c r="AD51" s="16"/>
      <c r="AE51" s="16"/>
      <c r="AF51" s="16"/>
      <c r="AG51" s="71"/>
    </row>
    <row r="52" spans="1:33" s="5" customFormat="1" ht="19.5" customHeight="1" x14ac:dyDescent="0.25">
      <c r="A52" s="207"/>
      <c r="B52" s="184"/>
      <c r="C52" s="185"/>
      <c r="D52" s="185"/>
      <c r="E52" s="186"/>
      <c r="F52" s="46"/>
      <c r="G52" s="46"/>
      <c r="H52" s="46"/>
      <c r="I52" s="52"/>
      <c r="J52" s="220" t="s">
        <v>113</v>
      </c>
      <c r="K52" s="221"/>
      <c r="L52" s="221"/>
      <c r="M52" s="222"/>
      <c r="N52" s="36"/>
      <c r="O52" s="36"/>
      <c r="P52" s="36">
        <v>2</v>
      </c>
      <c r="Q52" s="36">
        <v>2</v>
      </c>
      <c r="R52" s="220" t="s">
        <v>123</v>
      </c>
      <c r="S52" s="221"/>
      <c r="T52" s="221"/>
      <c r="U52" s="222"/>
      <c r="V52" s="38"/>
      <c r="W52" s="38"/>
      <c r="X52" s="36">
        <v>2</v>
      </c>
      <c r="Y52" s="37">
        <v>2</v>
      </c>
      <c r="Z52" s="191"/>
      <c r="AA52" s="185"/>
      <c r="AB52" s="185"/>
      <c r="AC52" s="186"/>
      <c r="AD52" s="16"/>
      <c r="AE52" s="16"/>
      <c r="AF52" s="16"/>
      <c r="AG52" s="71"/>
    </row>
    <row r="53" spans="1:33" s="5" customFormat="1" ht="19.5" customHeight="1" x14ac:dyDescent="0.25">
      <c r="A53" s="207"/>
      <c r="B53" s="184"/>
      <c r="C53" s="185"/>
      <c r="D53" s="185"/>
      <c r="E53" s="186"/>
      <c r="F53" s="46"/>
      <c r="G53" s="46"/>
      <c r="H53" s="46"/>
      <c r="I53" s="52"/>
      <c r="J53" s="243" t="s">
        <v>114</v>
      </c>
      <c r="K53" s="233"/>
      <c r="L53" s="233"/>
      <c r="M53" s="234"/>
      <c r="N53" s="106"/>
      <c r="O53" s="116"/>
      <c r="P53" s="106">
        <v>2</v>
      </c>
      <c r="Q53" s="107">
        <v>2</v>
      </c>
      <c r="R53" s="220" t="s">
        <v>124</v>
      </c>
      <c r="S53" s="221"/>
      <c r="T53" s="221"/>
      <c r="U53" s="222"/>
      <c r="V53" s="58"/>
      <c r="W53" s="36"/>
      <c r="X53" s="36">
        <v>2</v>
      </c>
      <c r="Y53" s="37">
        <v>2</v>
      </c>
      <c r="Z53" s="191"/>
      <c r="AA53" s="185"/>
      <c r="AB53" s="185"/>
      <c r="AC53" s="186"/>
      <c r="AD53" s="16"/>
      <c r="AE53" s="16"/>
      <c r="AF53" s="16"/>
      <c r="AG53" s="71"/>
    </row>
    <row r="54" spans="1:33" s="5" customFormat="1" ht="19.5" customHeight="1" x14ac:dyDescent="0.25">
      <c r="A54" s="207"/>
      <c r="B54" s="184"/>
      <c r="C54" s="185"/>
      <c r="D54" s="185"/>
      <c r="E54" s="186"/>
      <c r="F54" s="46"/>
      <c r="G54" s="46"/>
      <c r="H54" s="46"/>
      <c r="I54" s="52"/>
      <c r="J54" s="220" t="s">
        <v>115</v>
      </c>
      <c r="K54" s="221"/>
      <c r="L54" s="221"/>
      <c r="M54" s="222"/>
      <c r="N54" s="36"/>
      <c r="O54" s="36"/>
      <c r="P54" s="36">
        <v>2</v>
      </c>
      <c r="Q54" s="37">
        <v>2</v>
      </c>
      <c r="R54" s="220" t="s">
        <v>125</v>
      </c>
      <c r="S54" s="221"/>
      <c r="T54" s="221"/>
      <c r="U54" s="222"/>
      <c r="V54" s="46"/>
      <c r="W54" s="46"/>
      <c r="X54" s="36">
        <v>2</v>
      </c>
      <c r="Y54" s="37">
        <v>2</v>
      </c>
      <c r="Z54" s="191"/>
      <c r="AA54" s="185"/>
      <c r="AB54" s="185"/>
      <c r="AC54" s="186"/>
      <c r="AD54" s="16"/>
      <c r="AE54" s="16"/>
      <c r="AF54" s="16"/>
      <c r="AG54" s="71"/>
    </row>
    <row r="55" spans="1:33" s="5" customFormat="1" ht="19.5" customHeight="1" x14ac:dyDescent="0.25">
      <c r="A55" s="207"/>
      <c r="B55" s="184"/>
      <c r="C55" s="185"/>
      <c r="D55" s="185"/>
      <c r="E55" s="186"/>
      <c r="F55" s="46"/>
      <c r="G55" s="46"/>
      <c r="H55" s="46"/>
      <c r="I55" s="52"/>
      <c r="J55" s="243" t="s">
        <v>116</v>
      </c>
      <c r="K55" s="233"/>
      <c r="L55" s="233"/>
      <c r="M55" s="234"/>
      <c r="N55" s="108"/>
      <c r="O55" s="108"/>
      <c r="P55" s="106">
        <v>2</v>
      </c>
      <c r="Q55" s="107">
        <v>2</v>
      </c>
      <c r="R55" s="220" t="s">
        <v>126</v>
      </c>
      <c r="S55" s="221"/>
      <c r="T55" s="221"/>
      <c r="U55" s="222"/>
      <c r="V55" s="46"/>
      <c r="W55" s="46"/>
      <c r="X55" s="36">
        <v>2</v>
      </c>
      <c r="Y55" s="37">
        <v>2</v>
      </c>
      <c r="Z55" s="191"/>
      <c r="AA55" s="185"/>
      <c r="AB55" s="185"/>
      <c r="AC55" s="186"/>
      <c r="AD55" s="16"/>
      <c r="AE55" s="16"/>
      <c r="AF55" s="16"/>
      <c r="AG55" s="71"/>
    </row>
    <row r="56" spans="1:33" s="5" customFormat="1" ht="19.5" customHeight="1" x14ac:dyDescent="0.25">
      <c r="A56" s="207"/>
      <c r="B56" s="184"/>
      <c r="C56" s="185"/>
      <c r="D56" s="185"/>
      <c r="E56" s="186"/>
      <c r="F56" s="46"/>
      <c r="G56" s="46"/>
      <c r="H56" s="46"/>
      <c r="I56" s="57"/>
      <c r="J56" s="244" t="s">
        <v>117</v>
      </c>
      <c r="K56" s="245"/>
      <c r="L56" s="245"/>
      <c r="M56" s="246"/>
      <c r="N56" s="110"/>
      <c r="O56" s="110"/>
      <c r="P56" s="113">
        <v>2</v>
      </c>
      <c r="Q56" s="114">
        <v>2</v>
      </c>
      <c r="R56" s="224" t="s">
        <v>127</v>
      </c>
      <c r="S56" s="225"/>
      <c r="T56" s="225"/>
      <c r="U56" s="226"/>
      <c r="V56" s="46"/>
      <c r="W56" s="46"/>
      <c r="X56" s="99">
        <v>2</v>
      </c>
      <c r="Y56" s="100">
        <v>2</v>
      </c>
      <c r="Z56" s="191"/>
      <c r="AA56" s="185"/>
      <c r="AB56" s="185"/>
      <c r="AC56" s="186"/>
      <c r="AD56" s="16"/>
      <c r="AE56" s="16"/>
      <c r="AF56" s="16"/>
      <c r="AG56" s="71"/>
    </row>
    <row r="57" spans="1:33" s="5" customFormat="1" ht="19.5" customHeight="1" x14ac:dyDescent="0.25">
      <c r="A57" s="207"/>
      <c r="B57" s="205"/>
      <c r="C57" s="205"/>
      <c r="D57" s="205"/>
      <c r="E57" s="205"/>
      <c r="F57" s="46"/>
      <c r="G57" s="46"/>
      <c r="H57" s="46"/>
      <c r="I57" s="52"/>
      <c r="J57" s="224" t="s">
        <v>135</v>
      </c>
      <c r="K57" s="225"/>
      <c r="L57" s="225"/>
      <c r="M57" s="226"/>
      <c r="N57" s="102"/>
      <c r="O57" s="102"/>
      <c r="P57" s="102">
        <v>2</v>
      </c>
      <c r="Q57" s="103">
        <v>2</v>
      </c>
      <c r="R57" s="253" t="s">
        <v>128</v>
      </c>
      <c r="S57" s="254"/>
      <c r="T57" s="254"/>
      <c r="U57" s="255"/>
      <c r="V57" s="46"/>
      <c r="W57" s="46"/>
      <c r="X57" s="99">
        <v>2</v>
      </c>
      <c r="Y57" s="100">
        <v>2</v>
      </c>
      <c r="Z57" s="205"/>
      <c r="AA57" s="205"/>
      <c r="AB57" s="205"/>
      <c r="AC57" s="205"/>
      <c r="AD57" s="16"/>
      <c r="AE57" s="16"/>
      <c r="AF57" s="16"/>
      <c r="AG57" s="71"/>
    </row>
    <row r="58" spans="1:33" s="5" customFormat="1" ht="19.5" customHeight="1" x14ac:dyDescent="0.25">
      <c r="A58" s="207"/>
      <c r="B58" s="205"/>
      <c r="C58" s="205"/>
      <c r="D58" s="205"/>
      <c r="E58" s="205"/>
      <c r="F58" s="46"/>
      <c r="G58" s="46"/>
      <c r="H58" s="46"/>
      <c r="I58" s="52"/>
      <c r="J58" s="243" t="s">
        <v>136</v>
      </c>
      <c r="K58" s="233"/>
      <c r="L58" s="233"/>
      <c r="M58" s="234"/>
      <c r="N58" s="112"/>
      <c r="O58" s="112"/>
      <c r="P58" s="106">
        <v>2</v>
      </c>
      <c r="Q58" s="107">
        <v>2</v>
      </c>
      <c r="R58" s="220"/>
      <c r="S58" s="221"/>
      <c r="T58" s="221"/>
      <c r="U58" s="222"/>
      <c r="V58" s="46"/>
      <c r="W58" s="46"/>
      <c r="X58" s="16"/>
      <c r="Y58" s="29"/>
      <c r="Z58" s="205"/>
      <c r="AA58" s="205"/>
      <c r="AB58" s="205"/>
      <c r="AC58" s="205"/>
      <c r="AD58" s="16"/>
      <c r="AE58" s="16"/>
      <c r="AF58" s="16"/>
      <c r="AG58" s="71"/>
    </row>
    <row r="59" spans="1:33" s="5" customFormat="1" ht="19.5" customHeight="1" x14ac:dyDescent="0.25">
      <c r="A59" s="207"/>
      <c r="B59" s="205"/>
      <c r="C59" s="205"/>
      <c r="D59" s="205"/>
      <c r="E59" s="205"/>
      <c r="F59" s="46"/>
      <c r="G59" s="46"/>
      <c r="H59" s="46"/>
      <c r="I59" s="52"/>
      <c r="J59" s="244" t="s">
        <v>137</v>
      </c>
      <c r="K59" s="245"/>
      <c r="L59" s="245"/>
      <c r="M59" s="246"/>
      <c r="N59" s="115"/>
      <c r="O59" s="115"/>
      <c r="P59" s="113">
        <v>2</v>
      </c>
      <c r="Q59" s="114">
        <v>2</v>
      </c>
      <c r="R59" s="220"/>
      <c r="S59" s="221"/>
      <c r="T59" s="221"/>
      <c r="U59" s="222"/>
      <c r="V59" s="46"/>
      <c r="W59" s="46"/>
      <c r="X59" s="16"/>
      <c r="Y59" s="29"/>
      <c r="Z59" s="205"/>
      <c r="AA59" s="205"/>
      <c r="AB59" s="205"/>
      <c r="AC59" s="205"/>
      <c r="AD59" s="16"/>
      <c r="AE59" s="16"/>
      <c r="AF59" s="16"/>
      <c r="AG59" s="71"/>
    </row>
    <row r="60" spans="1:33" s="5" customFormat="1" ht="19.5" customHeight="1" x14ac:dyDescent="0.25">
      <c r="A60" s="207"/>
      <c r="B60" s="205"/>
      <c r="C60" s="205"/>
      <c r="D60" s="205"/>
      <c r="E60" s="205"/>
      <c r="F60" s="46"/>
      <c r="G60" s="46"/>
      <c r="H60" s="46"/>
      <c r="I60" s="52"/>
      <c r="J60" s="244" t="s">
        <v>138</v>
      </c>
      <c r="K60" s="245"/>
      <c r="L60" s="245"/>
      <c r="M60" s="246"/>
      <c r="N60" s="115"/>
      <c r="O60" s="115"/>
      <c r="P60" s="113">
        <v>2</v>
      </c>
      <c r="Q60" s="114">
        <v>2</v>
      </c>
      <c r="R60" s="220"/>
      <c r="S60" s="221"/>
      <c r="T60" s="221"/>
      <c r="U60" s="222"/>
      <c r="V60" s="46"/>
      <c r="W60" s="46"/>
      <c r="X60" s="16"/>
      <c r="Y60" s="29"/>
      <c r="Z60" s="205"/>
      <c r="AA60" s="205"/>
      <c r="AB60" s="205"/>
      <c r="AC60" s="205"/>
      <c r="AD60" s="16"/>
      <c r="AE60" s="16"/>
      <c r="AF60" s="16"/>
      <c r="AG60" s="71"/>
    </row>
    <row r="61" spans="1:33" s="5" customFormat="1" ht="19.5" customHeight="1" x14ac:dyDescent="0.25">
      <c r="A61" s="207"/>
      <c r="B61" s="205"/>
      <c r="C61" s="205"/>
      <c r="D61" s="205"/>
      <c r="E61" s="205"/>
      <c r="F61" s="46"/>
      <c r="G61" s="46"/>
      <c r="H61" s="46"/>
      <c r="I61" s="52"/>
      <c r="J61" s="220"/>
      <c r="K61" s="221"/>
      <c r="L61" s="221"/>
      <c r="M61" s="222"/>
      <c r="N61" s="46"/>
      <c r="O61" s="46"/>
      <c r="P61" s="16"/>
      <c r="Q61" s="29"/>
      <c r="R61" s="220"/>
      <c r="S61" s="221"/>
      <c r="T61" s="221"/>
      <c r="U61" s="222"/>
      <c r="V61" s="46"/>
      <c r="W61" s="46"/>
      <c r="X61" s="16"/>
      <c r="Y61" s="29"/>
      <c r="Z61" s="205"/>
      <c r="AA61" s="205"/>
      <c r="AB61" s="205"/>
      <c r="AC61" s="205"/>
      <c r="AD61" s="16"/>
      <c r="AE61" s="16"/>
      <c r="AF61" s="16"/>
      <c r="AG61" s="71"/>
    </row>
    <row r="62" spans="1:33" s="5" customFormat="1" ht="19.5" customHeight="1" x14ac:dyDescent="0.25">
      <c r="A62" s="207"/>
      <c r="B62" s="205"/>
      <c r="C62" s="205"/>
      <c r="D62" s="205"/>
      <c r="E62" s="205"/>
      <c r="F62" s="46"/>
      <c r="G62" s="46"/>
      <c r="H62" s="46"/>
      <c r="I62" s="52"/>
      <c r="J62" s="220"/>
      <c r="K62" s="221"/>
      <c r="L62" s="221"/>
      <c r="M62" s="222"/>
      <c r="N62" s="46"/>
      <c r="O62" s="46"/>
      <c r="P62" s="46"/>
      <c r="Q62" s="52"/>
      <c r="R62" s="220"/>
      <c r="S62" s="221"/>
      <c r="T62" s="221"/>
      <c r="U62" s="222"/>
      <c r="V62" s="46"/>
      <c r="W62" s="46"/>
      <c r="X62" s="16"/>
      <c r="Y62" s="29"/>
      <c r="Z62" s="191"/>
      <c r="AA62" s="185"/>
      <c r="AB62" s="185"/>
      <c r="AC62" s="186"/>
      <c r="AD62" s="16"/>
      <c r="AE62" s="16"/>
      <c r="AF62" s="16"/>
      <c r="AG62" s="71"/>
    </row>
    <row r="63" spans="1:33" s="5" customFormat="1" ht="19.5" customHeight="1" thickBot="1" x14ac:dyDescent="0.3">
      <c r="A63" s="207"/>
      <c r="B63" s="192"/>
      <c r="C63" s="192"/>
      <c r="D63" s="192"/>
      <c r="E63" s="192"/>
      <c r="F63" s="67"/>
      <c r="G63" s="67"/>
      <c r="H63" s="67"/>
      <c r="I63" s="68"/>
      <c r="J63" s="220"/>
      <c r="K63" s="221"/>
      <c r="L63" s="221"/>
      <c r="M63" s="222"/>
      <c r="N63" s="67"/>
      <c r="O63" s="67"/>
      <c r="P63" s="67"/>
      <c r="Q63" s="68"/>
      <c r="R63" s="220"/>
      <c r="S63" s="221"/>
      <c r="T63" s="221"/>
      <c r="U63" s="222"/>
      <c r="V63" s="67"/>
      <c r="W63" s="67"/>
      <c r="X63" s="30"/>
      <c r="Y63" s="31"/>
      <c r="Z63" s="192"/>
      <c r="AA63" s="192"/>
      <c r="AB63" s="192"/>
      <c r="AC63" s="192"/>
      <c r="AD63" s="30"/>
      <c r="AE63" s="30"/>
      <c r="AF63" s="30"/>
      <c r="AG63" s="82"/>
    </row>
    <row r="64" spans="1:33" s="5" customFormat="1" ht="19.5" customHeight="1" thickBot="1" x14ac:dyDescent="0.3">
      <c r="A64" s="91" t="s">
        <v>86</v>
      </c>
      <c r="B64" s="260" t="s">
        <v>48</v>
      </c>
      <c r="C64" s="261"/>
      <c r="D64" s="261"/>
      <c r="E64" s="261"/>
      <c r="F64" s="85">
        <v>2</v>
      </c>
      <c r="G64" s="85">
        <v>2</v>
      </c>
      <c r="H64" s="85">
        <v>4</v>
      </c>
      <c r="I64" s="92">
        <v>4</v>
      </c>
      <c r="J64" s="262" t="s">
        <v>50</v>
      </c>
      <c r="K64" s="261"/>
      <c r="L64" s="261"/>
      <c r="M64" s="261"/>
      <c r="N64" s="85">
        <v>6</v>
      </c>
      <c r="O64" s="85">
        <v>6</v>
      </c>
      <c r="P64" s="85">
        <v>6</v>
      </c>
      <c r="Q64" s="93">
        <v>6</v>
      </c>
      <c r="R64" s="263" t="s">
        <v>50</v>
      </c>
      <c r="S64" s="261"/>
      <c r="T64" s="261"/>
      <c r="U64" s="261"/>
      <c r="V64" s="104">
        <v>8</v>
      </c>
      <c r="W64" s="85">
        <v>4</v>
      </c>
      <c r="X64" s="104">
        <v>8</v>
      </c>
      <c r="Y64" s="93">
        <v>4</v>
      </c>
      <c r="Z64" s="263" t="s">
        <v>50</v>
      </c>
      <c r="AA64" s="261"/>
      <c r="AB64" s="261"/>
      <c r="AC64" s="261"/>
      <c r="AD64" s="85">
        <v>0</v>
      </c>
      <c r="AE64" s="85">
        <v>0</v>
      </c>
      <c r="AF64" s="85">
        <v>0</v>
      </c>
      <c r="AG64" s="86">
        <v>0</v>
      </c>
    </row>
    <row r="65" spans="1:34" s="5" customFormat="1" ht="19.5" customHeight="1" thickBot="1" x14ac:dyDescent="0.3">
      <c r="A65" s="94">
        <f>SUM(G19,I19,O19,Q19,W19,Y19,AE19,AG19,G23,I23,O23,Q23,W23,Y23,AE23,AG23,G31,I31,O31,Q31,W31,Y31,AE31,AG31,G38,I38,O38,Q38,W38,Y38,AE38,AG38,G64,I64,O64,Q64,W64,Y64,AE64,AG64)</f>
        <v>143</v>
      </c>
      <c r="B65" s="256" t="s">
        <v>49</v>
      </c>
      <c r="C65" s="257"/>
      <c r="D65" s="257"/>
      <c r="E65" s="257"/>
      <c r="F65" s="83">
        <f>F64+F38+F31+F23+F19</f>
        <v>23</v>
      </c>
      <c r="G65" s="83">
        <f t="shared" ref="G65:I65" si="4">G64+G38+G31+G23+G19</f>
        <v>28</v>
      </c>
      <c r="H65" s="83">
        <f t="shared" si="4"/>
        <v>21</v>
      </c>
      <c r="I65" s="83">
        <f t="shared" si="4"/>
        <v>23</v>
      </c>
      <c r="J65" s="258" t="s">
        <v>51</v>
      </c>
      <c r="K65" s="257"/>
      <c r="L65" s="257"/>
      <c r="M65" s="257"/>
      <c r="N65" s="83">
        <f>N64+N38+N31+N23+N19</f>
        <v>23</v>
      </c>
      <c r="O65" s="83">
        <f>O64+O38+O31+O23+O19</f>
        <v>24</v>
      </c>
      <c r="P65" s="83">
        <f>P64+P38+P31+P23+P19</f>
        <v>19</v>
      </c>
      <c r="Q65" s="83">
        <f>Q64+Q38+Q31+Q23+Q19</f>
        <v>20</v>
      </c>
      <c r="R65" s="259" t="s">
        <v>51</v>
      </c>
      <c r="S65" s="257"/>
      <c r="T65" s="257"/>
      <c r="U65" s="257"/>
      <c r="V65" s="83">
        <f>V64+V38+V31+V23+V19</f>
        <v>16</v>
      </c>
      <c r="W65" s="83">
        <f>W64+W38+W31+W23+W19</f>
        <v>16</v>
      </c>
      <c r="X65" s="83">
        <f>X64+X38+X31+X23+X19</f>
        <v>16</v>
      </c>
      <c r="Y65" s="83">
        <f>Y64+Y38+Y31+Y23+Y19</f>
        <v>12</v>
      </c>
      <c r="Z65" s="259" t="s">
        <v>51</v>
      </c>
      <c r="AA65" s="257"/>
      <c r="AB65" s="257"/>
      <c r="AC65" s="257"/>
      <c r="AD65" s="83">
        <f>AD64+AD38+AD31+AD23+AD19</f>
        <v>10</v>
      </c>
      <c r="AE65" s="83">
        <f t="shared" ref="AE65" si="5">AE64+AE38+AE31+AE23+AE19</f>
        <v>10</v>
      </c>
      <c r="AF65" s="83">
        <f t="shared" ref="AF65" si="6">AF64+AF38+AF31+AF23+AF19</f>
        <v>10</v>
      </c>
      <c r="AG65" s="84">
        <f t="shared" ref="AG65" si="7">AG64+AG38+AG31+AG23+AG19</f>
        <v>10</v>
      </c>
      <c r="AH65" s="69">
        <f t="shared" ref="AH65" si="8">SUM(AH39:AH63)</f>
        <v>0</v>
      </c>
    </row>
  </sheetData>
  <mergeCells count="256">
    <mergeCell ref="B65:E65"/>
    <mergeCell ref="J65:M65"/>
    <mergeCell ref="R65:U65"/>
    <mergeCell ref="Z65:AC65"/>
    <mergeCell ref="B63:E63"/>
    <mergeCell ref="J63:M63"/>
    <mergeCell ref="R63:U63"/>
    <mergeCell ref="Z63:AC63"/>
    <mergeCell ref="B64:E64"/>
    <mergeCell ref="J64:M64"/>
    <mergeCell ref="R64:U64"/>
    <mergeCell ref="Z64:AC64"/>
    <mergeCell ref="B62:E62"/>
    <mergeCell ref="J62:M62"/>
    <mergeCell ref="R62:U62"/>
    <mergeCell ref="Z62:AC62"/>
    <mergeCell ref="B59:E59"/>
    <mergeCell ref="R59:U59"/>
    <mergeCell ref="Z59:AC59"/>
    <mergeCell ref="B60:E60"/>
    <mergeCell ref="J60:M60"/>
    <mergeCell ref="R60:U60"/>
    <mergeCell ref="J59:M59"/>
    <mergeCell ref="B61:E61"/>
    <mergeCell ref="J61:M61"/>
    <mergeCell ref="R61:U61"/>
    <mergeCell ref="Z61:AC61"/>
    <mergeCell ref="Z60:AC60"/>
    <mergeCell ref="B57:E57"/>
    <mergeCell ref="R57:U57"/>
    <mergeCell ref="Z57:AC57"/>
    <mergeCell ref="B58:E58"/>
    <mergeCell ref="R58:U58"/>
    <mergeCell ref="Z58:AC58"/>
    <mergeCell ref="J57:M57"/>
    <mergeCell ref="R56:U56"/>
    <mergeCell ref="Z56:AC56"/>
    <mergeCell ref="J58:M58"/>
    <mergeCell ref="B52:E52"/>
    <mergeCell ref="R53:U53"/>
    <mergeCell ref="Z52:AC52"/>
    <mergeCell ref="B49:E49"/>
    <mergeCell ref="Z49:AC49"/>
    <mergeCell ref="B50:E50"/>
    <mergeCell ref="Z50:AC50"/>
    <mergeCell ref="J54:M54"/>
    <mergeCell ref="B54:E54"/>
    <mergeCell ref="R54:U54"/>
    <mergeCell ref="Z54:AC54"/>
    <mergeCell ref="B51:E51"/>
    <mergeCell ref="Z51:AC51"/>
    <mergeCell ref="J55:M55"/>
    <mergeCell ref="J56:M56"/>
    <mergeCell ref="B55:E55"/>
    <mergeCell ref="R55:U55"/>
    <mergeCell ref="Z55:AC55"/>
    <mergeCell ref="B56:E56"/>
    <mergeCell ref="B47:E47"/>
    <mergeCell ref="Z47:AC47"/>
    <mergeCell ref="B48:E48"/>
    <mergeCell ref="Z48:AC48"/>
    <mergeCell ref="B53:E53"/>
    <mergeCell ref="R49:U49"/>
    <mergeCell ref="Z53:AC53"/>
    <mergeCell ref="J47:M47"/>
    <mergeCell ref="R50:U50"/>
    <mergeCell ref="J49:M49"/>
    <mergeCell ref="R47:U47"/>
    <mergeCell ref="J50:M50"/>
    <mergeCell ref="R48:U48"/>
    <mergeCell ref="J51:M51"/>
    <mergeCell ref="R51:U51"/>
    <mergeCell ref="J52:M52"/>
    <mergeCell ref="J53:M53"/>
    <mergeCell ref="R52:U52"/>
    <mergeCell ref="J48:M48"/>
    <mergeCell ref="B41:E41"/>
    <mergeCell ref="B45:E45"/>
    <mergeCell ref="Z45:AC45"/>
    <mergeCell ref="B46:E46"/>
    <mergeCell ref="Z46:AC46"/>
    <mergeCell ref="B43:E43"/>
    <mergeCell ref="Z43:AC43"/>
    <mergeCell ref="B44:E44"/>
    <mergeCell ref="Z44:AC44"/>
    <mergeCell ref="Z41:AC41"/>
    <mergeCell ref="B42:E42"/>
    <mergeCell ref="Z42:AC42"/>
    <mergeCell ref="J41:M41"/>
    <mergeCell ref="R41:U41"/>
    <mergeCell ref="J42:M42"/>
    <mergeCell ref="R42:U42"/>
    <mergeCell ref="J43:M43"/>
    <mergeCell ref="R43:U43"/>
    <mergeCell ref="J44:M44"/>
    <mergeCell ref="R44:U44"/>
    <mergeCell ref="J45:M45"/>
    <mergeCell ref="R45:U45"/>
    <mergeCell ref="J46:M46"/>
    <mergeCell ref="R46:U46"/>
    <mergeCell ref="B37:E37"/>
    <mergeCell ref="J37:M37"/>
    <mergeCell ref="R37:U37"/>
    <mergeCell ref="Z37:AC37"/>
    <mergeCell ref="B38:E38"/>
    <mergeCell ref="J38:M38"/>
    <mergeCell ref="R38:U38"/>
    <mergeCell ref="Z38:AC38"/>
    <mergeCell ref="B40:E40"/>
    <mergeCell ref="Z40:AC40"/>
    <mergeCell ref="J39:M39"/>
    <mergeCell ref="J40:M40"/>
    <mergeCell ref="R39:U39"/>
    <mergeCell ref="R40:U40"/>
    <mergeCell ref="A39:A63"/>
    <mergeCell ref="B39:E39"/>
    <mergeCell ref="Z39:AC39"/>
    <mergeCell ref="B35:E35"/>
    <mergeCell ref="J35:M35"/>
    <mergeCell ref="R35:U35"/>
    <mergeCell ref="B36:E36"/>
    <mergeCell ref="B30:E30"/>
    <mergeCell ref="J30:M30"/>
    <mergeCell ref="R30:U30"/>
    <mergeCell ref="Z30:AC30"/>
    <mergeCell ref="B31:E31"/>
    <mergeCell ref="J31:M31"/>
    <mergeCell ref="R31:U31"/>
    <mergeCell ref="Z31:AC31"/>
    <mergeCell ref="J36:M36"/>
    <mergeCell ref="R36:U36"/>
    <mergeCell ref="Z36:AC36"/>
    <mergeCell ref="A32:A38"/>
    <mergeCell ref="B32:E32"/>
    <mergeCell ref="J32:M32"/>
    <mergeCell ref="Z32:AC32"/>
    <mergeCell ref="B33:E33"/>
    <mergeCell ref="J33:M33"/>
    <mergeCell ref="J28:M28"/>
    <mergeCell ref="R28:U28"/>
    <mergeCell ref="Z28:AC28"/>
    <mergeCell ref="A24:A31"/>
    <mergeCell ref="J24:M24"/>
    <mergeCell ref="R24:U24"/>
    <mergeCell ref="Z24:AC24"/>
    <mergeCell ref="B24:E24"/>
    <mergeCell ref="R34:U34"/>
    <mergeCell ref="Z34:AC34"/>
    <mergeCell ref="R33:U33"/>
    <mergeCell ref="Z33:AC33"/>
    <mergeCell ref="B34:E34"/>
    <mergeCell ref="J34:M34"/>
    <mergeCell ref="B29:E29"/>
    <mergeCell ref="R29:U29"/>
    <mergeCell ref="Z29:AC29"/>
    <mergeCell ref="J21:M21"/>
    <mergeCell ref="R21:U21"/>
    <mergeCell ref="Z21:AC21"/>
    <mergeCell ref="B22:E22"/>
    <mergeCell ref="J22:M22"/>
    <mergeCell ref="R22:U22"/>
    <mergeCell ref="Z22:AC22"/>
    <mergeCell ref="B28:E28"/>
    <mergeCell ref="J25:M25"/>
    <mergeCell ref="R25:U25"/>
    <mergeCell ref="Z25:AC25"/>
    <mergeCell ref="B26:E26"/>
    <mergeCell ref="J26:M26"/>
    <mergeCell ref="R26:U26"/>
    <mergeCell ref="Z26:AC26"/>
    <mergeCell ref="B23:E23"/>
    <mergeCell ref="J23:M23"/>
    <mergeCell ref="R23:U23"/>
    <mergeCell ref="Z23:AC23"/>
    <mergeCell ref="B27:E27"/>
    <mergeCell ref="J27:M27"/>
    <mergeCell ref="R27:U27"/>
    <mergeCell ref="Z27:AC27"/>
    <mergeCell ref="B25:E25"/>
    <mergeCell ref="B19:E19"/>
    <mergeCell ref="J19:M19"/>
    <mergeCell ref="R19:U19"/>
    <mergeCell ref="Z19:AC19"/>
    <mergeCell ref="A20:A23"/>
    <mergeCell ref="B20:E20"/>
    <mergeCell ref="J20:M20"/>
    <mergeCell ref="R20:U20"/>
    <mergeCell ref="Z20:AC20"/>
    <mergeCell ref="B21:E21"/>
    <mergeCell ref="A13:A19"/>
    <mergeCell ref="B13:E13"/>
    <mergeCell ref="J13:M13"/>
    <mergeCell ref="R13:U13"/>
    <mergeCell ref="Z13:AC13"/>
    <mergeCell ref="B14:E14"/>
    <mergeCell ref="J14:M14"/>
    <mergeCell ref="R14:U14"/>
    <mergeCell ref="Z14:AC14"/>
    <mergeCell ref="B18:E18"/>
    <mergeCell ref="J18:M18"/>
    <mergeCell ref="R18:U18"/>
    <mergeCell ref="Z18:AC18"/>
    <mergeCell ref="J15:M15"/>
    <mergeCell ref="F11:G11"/>
    <mergeCell ref="H11:I11"/>
    <mergeCell ref="J11:M12"/>
    <mergeCell ref="N11:O11"/>
    <mergeCell ref="P11:Q11"/>
    <mergeCell ref="R11:U12"/>
    <mergeCell ref="V11:W11"/>
    <mergeCell ref="X11:Y11"/>
    <mergeCell ref="Z11:AC12"/>
    <mergeCell ref="A1:AG1"/>
    <mergeCell ref="AF2:AG2"/>
    <mergeCell ref="A3:B3"/>
    <mergeCell ref="C3:D3"/>
    <mergeCell ref="E3:F3"/>
    <mergeCell ref="G3:H3"/>
    <mergeCell ref="I3:J3"/>
    <mergeCell ref="K3:L3"/>
    <mergeCell ref="N3:O3"/>
    <mergeCell ref="Q3:R3"/>
    <mergeCell ref="T3:AG6"/>
    <mergeCell ref="A4:B4"/>
    <mergeCell ref="K4:L4"/>
    <mergeCell ref="N4:O4"/>
    <mergeCell ref="Q4:R4"/>
    <mergeCell ref="A5:B5"/>
    <mergeCell ref="K5:L5"/>
    <mergeCell ref="N5:O5"/>
    <mergeCell ref="P5:P6"/>
    <mergeCell ref="Q5:R5"/>
    <mergeCell ref="B17:E17"/>
    <mergeCell ref="J17:M17"/>
    <mergeCell ref="R17:U17"/>
    <mergeCell ref="Z17:AC17"/>
    <mergeCell ref="A6:B6"/>
    <mergeCell ref="K6:L6"/>
    <mergeCell ref="N6:O6"/>
    <mergeCell ref="Q6:R6"/>
    <mergeCell ref="A7:AG7"/>
    <mergeCell ref="A9:A12"/>
    <mergeCell ref="B9:I10"/>
    <mergeCell ref="J9:Q10"/>
    <mergeCell ref="R9:Y10"/>
    <mergeCell ref="Z9:AG10"/>
    <mergeCell ref="R15:U15"/>
    <mergeCell ref="Z15:AC15"/>
    <mergeCell ref="B16:E16"/>
    <mergeCell ref="J16:M16"/>
    <mergeCell ref="R16:U16"/>
    <mergeCell ref="Z16:AC16"/>
    <mergeCell ref="B15:E15"/>
    <mergeCell ref="AD11:AE11"/>
    <mergeCell ref="AF11:AG11"/>
    <mergeCell ref="B11:E12"/>
  </mergeCells>
  <phoneticPr fontId="3" type="noConversion"/>
  <printOptions horizontalCentered="1" verticalCentered="1"/>
  <pageMargins left="0.39370078740157483" right="0.39370078740157483" top="0.19685039370078741" bottom="0.19685039370078741" header="0" footer="0.19685039370078741"/>
  <pageSetup paperSize="9" scale="4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103四技</vt:lpstr>
      <vt:lpstr>'103四技'!Print_Area</vt:lpstr>
    </vt:vector>
  </TitlesOfParts>
  <Company>Vit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rescue</dc:creator>
  <cp:lastModifiedBy>VNU</cp:lastModifiedBy>
  <cp:lastPrinted>2015-04-08T07:11:28Z</cp:lastPrinted>
  <dcterms:created xsi:type="dcterms:W3CDTF">2003-06-24T05:00:57Z</dcterms:created>
  <dcterms:modified xsi:type="dcterms:W3CDTF">2016-11-28T04:15:58Z</dcterms:modified>
</cp:coreProperties>
</file>